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Dave Benneth\Documents\DB's Library\Housing Commission\Housing Fund Proformas\"/>
    </mc:Choice>
  </mc:AlternateContent>
  <xr:revisionPtr revIDLastSave="0" documentId="8_{C24CE872-DAB0-4917-85F4-F4CB06ACF792}" xr6:coauthVersionLast="47" xr6:coauthVersionMax="47" xr10:uidLastSave="{00000000-0000-0000-0000-000000000000}"/>
  <bookViews>
    <workbookView xWindow="-98" yWindow="-98" windowWidth="19396" windowHeight="11475" firstSheet="1" activeTab="3" xr2:uid="{891897D1-C01E-4FE9-850B-BF2B835118DE}"/>
  </bookViews>
  <sheets>
    <sheet name="Cover Page" sheetId="4" r:id="rId1"/>
    <sheet name="Development Costs" sheetId="3" r:id="rId2"/>
    <sheet name="Operating Budget" sheetId="1" r:id="rId3"/>
    <sheet name="20 Year Cash Flow Projection" sheetId="2" r:id="rId4"/>
    <sheet name="Guid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6" i="1"/>
  <c r="E10" i="3" l="1"/>
  <c r="E14" i="1"/>
  <c r="H34" i="1" s="1"/>
  <c r="F3" i="2"/>
  <c r="B3" i="2"/>
  <c r="G75" i="1"/>
  <c r="G65" i="1"/>
  <c r="C15" i="2"/>
  <c r="D15" i="2"/>
  <c r="E15" i="2"/>
  <c r="F15" i="2"/>
  <c r="G15" i="2"/>
  <c r="H15" i="2" s="1"/>
  <c r="I15" i="2" s="1"/>
  <c r="J15" i="2" s="1"/>
  <c r="K15" i="2" s="1"/>
  <c r="L15" i="2" s="1"/>
  <c r="C34" i="2" s="1"/>
  <c r="D34" i="2" s="1"/>
  <c r="E34" i="2" s="1"/>
  <c r="F34" i="2" s="1"/>
  <c r="G34" i="2" s="1"/>
  <c r="H34" i="2" s="1"/>
  <c r="I34" i="2" s="1"/>
  <c r="J34" i="2" s="1"/>
  <c r="K34" i="2" s="1"/>
  <c r="L34" i="2" s="1"/>
  <c r="G60" i="1"/>
  <c r="C14" i="2" s="1"/>
  <c r="D14" i="2" s="1"/>
  <c r="E14" i="2" s="1"/>
  <c r="F14" i="2" s="1"/>
  <c r="G14" i="2" s="1"/>
  <c r="H14" i="2" s="1"/>
  <c r="I14" i="2" s="1"/>
  <c r="J14" i="2" s="1"/>
  <c r="K14" i="2" s="1"/>
  <c r="L14" i="2" s="1"/>
  <c r="C33" i="2" s="1"/>
  <c r="D33" i="2" s="1"/>
  <c r="E33" i="2" s="1"/>
  <c r="F33" i="2" s="1"/>
  <c r="G33" i="2" s="1"/>
  <c r="H33" i="2" s="1"/>
  <c r="I33" i="2" s="1"/>
  <c r="J33" i="2" s="1"/>
  <c r="K33" i="2" s="1"/>
  <c r="L33" i="2" s="1"/>
  <c r="G10" i="1"/>
  <c r="G11" i="1"/>
  <c r="G12" i="1"/>
  <c r="G13" i="1"/>
  <c r="G39" i="1"/>
  <c r="G40" i="1"/>
  <c r="E15" i="3"/>
  <c r="E16" i="3"/>
  <c r="E43" i="3"/>
  <c r="G50" i="1"/>
  <c r="C13" i="2" s="1"/>
  <c r="D13" i="2" s="1"/>
  <c r="E13" i="2" s="1"/>
  <c r="F13" i="2" s="1"/>
  <c r="G13" i="2" s="1"/>
  <c r="H13" i="2" s="1"/>
  <c r="I13" i="2" s="1"/>
  <c r="J13" i="2" s="1"/>
  <c r="K13" i="2" s="1"/>
  <c r="L13" i="2" s="1"/>
  <c r="C32" i="2" s="1"/>
  <c r="D32" i="2" s="1"/>
  <c r="E32" i="2" s="1"/>
  <c r="F32" i="2" s="1"/>
  <c r="G32" i="2" s="1"/>
  <c r="H32" i="2" s="1"/>
  <c r="I32" i="2" s="1"/>
  <c r="J32" i="2" s="1"/>
  <c r="K32" i="2" s="1"/>
  <c r="L32" i="2" s="1"/>
  <c r="E17" i="3" l="1"/>
  <c r="E44" i="3" s="1"/>
  <c r="H57" i="1"/>
  <c r="G74" i="1"/>
  <c r="C20" i="2" s="1"/>
  <c r="D20" i="2" s="1"/>
  <c r="E20" i="2" s="1"/>
  <c r="F20" i="2" s="1"/>
  <c r="G20" i="2" s="1"/>
  <c r="H20" i="2" s="1"/>
  <c r="I20" i="2" s="1"/>
  <c r="J20" i="2" s="1"/>
  <c r="K20" i="2" s="1"/>
  <c r="L20" i="2" s="1"/>
  <c r="C40" i="2" s="1"/>
  <c r="D40" i="2" s="1"/>
  <c r="E40" i="2" s="1"/>
  <c r="F40" i="2" s="1"/>
  <c r="G40" i="2" s="1"/>
  <c r="H40" i="2" s="1"/>
  <c r="I40" i="2" s="1"/>
  <c r="J40" i="2" s="1"/>
  <c r="K40" i="2" s="1"/>
  <c r="L40" i="2" s="1"/>
  <c r="H62" i="1"/>
  <c r="H39" i="1"/>
  <c r="H47" i="1"/>
  <c r="H55" i="1"/>
  <c r="H53" i="1"/>
  <c r="H26" i="1"/>
  <c r="H60" i="1"/>
  <c r="H45" i="1"/>
  <c r="H72" i="1"/>
  <c r="H58" i="1"/>
  <c r="H40" i="1"/>
  <c r="H75" i="1"/>
  <c r="H32" i="1"/>
  <c r="H44" i="1"/>
  <c r="G41" i="1"/>
  <c r="C12" i="2" s="1"/>
  <c r="D12" i="2" s="1"/>
  <c r="E12" i="2" s="1"/>
  <c r="F12" i="2" s="1"/>
  <c r="G12" i="2" s="1"/>
  <c r="H12" i="2" s="1"/>
  <c r="I12" i="2" s="1"/>
  <c r="J12" i="2" s="1"/>
  <c r="K12" i="2" s="1"/>
  <c r="L12" i="2" s="1"/>
  <c r="C31" i="2" s="1"/>
  <c r="D31" i="2" s="1"/>
  <c r="E31" i="2" s="1"/>
  <c r="F31" i="2" s="1"/>
  <c r="G31" i="2" s="1"/>
  <c r="H31" i="2" s="1"/>
  <c r="I31" i="2" s="1"/>
  <c r="J31" i="2" s="1"/>
  <c r="K31" i="2" s="1"/>
  <c r="L31" i="2" s="1"/>
  <c r="G15" i="1"/>
  <c r="H70" i="1"/>
  <c r="H64" i="1"/>
  <c r="H56" i="1"/>
  <c r="H54" i="1"/>
  <c r="H52" i="1"/>
  <c r="H41" i="1"/>
  <c r="H59" i="1"/>
  <c r="H43" i="1"/>
  <c r="H71" i="1"/>
  <c r="H49" i="1"/>
  <c r="H46" i="1"/>
  <c r="H30" i="1"/>
  <c r="H67" i="1"/>
  <c r="H33" i="1"/>
  <c r="H68" i="1"/>
  <c r="H50" i="1"/>
  <c r="H63" i="1"/>
  <c r="H31" i="1"/>
  <c r="H65" i="1"/>
  <c r="H48" i="1"/>
  <c r="H29" i="1"/>
  <c r="H38" i="1"/>
  <c r="H37" i="1"/>
  <c r="H28" i="1"/>
  <c r="G21" i="1" l="1"/>
  <c r="H74" i="1"/>
  <c r="E45" i="3"/>
  <c r="E47" i="3" s="1"/>
  <c r="G20" i="1"/>
  <c r="G22" i="1" l="1"/>
  <c r="G27" i="1" s="1"/>
  <c r="H27" i="1" s="1"/>
  <c r="C8" i="2" l="1"/>
  <c r="D8" i="2" s="1"/>
  <c r="E8" i="2" s="1"/>
  <c r="G35" i="1"/>
  <c r="C11" i="2" s="1"/>
  <c r="H35" i="1" l="1"/>
  <c r="G66" i="1"/>
  <c r="H66" i="1" s="1"/>
  <c r="D11" i="2"/>
  <c r="C16" i="2"/>
  <c r="C18" i="2" s="1"/>
  <c r="F8" i="2"/>
  <c r="G69" i="1" l="1"/>
  <c r="G8" i="2"/>
  <c r="D16" i="2"/>
  <c r="D18" i="2" s="1"/>
  <c r="E11" i="2"/>
  <c r="G76" i="1"/>
  <c r="H69" i="1"/>
  <c r="G87" i="1" l="1"/>
  <c r="H76" i="1"/>
  <c r="F11" i="2"/>
  <c r="E16" i="2"/>
  <c r="E18" i="2" s="1"/>
  <c r="H8" i="2"/>
  <c r="I8" i="2" l="1"/>
  <c r="G11" i="2"/>
  <c r="F16" i="2"/>
  <c r="F18" i="2" s="1"/>
  <c r="E51" i="3"/>
  <c r="G77" i="1"/>
  <c r="H87" i="1"/>
  <c r="E56" i="3" l="1"/>
  <c r="E57" i="3" s="1"/>
  <c r="H77" i="1"/>
  <c r="C21" i="2"/>
  <c r="G78" i="1"/>
  <c r="H78" i="1" s="1"/>
  <c r="H11" i="2"/>
  <c r="G16" i="2"/>
  <c r="G18" i="2" s="1"/>
  <c r="J8" i="2"/>
  <c r="K8" i="2" l="1"/>
  <c r="I11" i="2"/>
  <c r="H16" i="2"/>
  <c r="H18" i="2" s="1"/>
  <c r="D21" i="2"/>
  <c r="C23" i="2"/>
  <c r="E21" i="2" l="1"/>
  <c r="D23" i="2"/>
  <c r="J11" i="2"/>
  <c r="I16" i="2"/>
  <c r="I18" i="2" s="1"/>
  <c r="L8" i="2"/>
  <c r="C27" i="2" l="1"/>
  <c r="J16" i="2"/>
  <c r="J18" i="2" s="1"/>
  <c r="K11" i="2"/>
  <c r="F21" i="2"/>
  <c r="E23" i="2"/>
  <c r="G21" i="2" l="1"/>
  <c r="F23" i="2"/>
  <c r="L11" i="2"/>
  <c r="K16" i="2"/>
  <c r="K18" i="2" s="1"/>
  <c r="D27" i="2"/>
  <c r="E27" i="2" l="1"/>
  <c r="L16" i="2"/>
  <c r="L18" i="2" s="1"/>
  <c r="C30" i="2"/>
  <c r="H21" i="2"/>
  <c r="G23" i="2"/>
  <c r="I21" i="2" l="1"/>
  <c r="H23" i="2"/>
  <c r="D30" i="2"/>
  <c r="C35" i="2"/>
  <c r="C38" i="2" s="1"/>
  <c r="F27" i="2"/>
  <c r="G27" i="2" l="1"/>
  <c r="E30" i="2"/>
  <c r="D35" i="2"/>
  <c r="D38" i="2" s="1"/>
  <c r="J21" i="2"/>
  <c r="I23" i="2"/>
  <c r="K21" i="2" l="1"/>
  <c r="J23" i="2"/>
  <c r="F30" i="2"/>
  <c r="E35" i="2"/>
  <c r="E38" i="2" s="1"/>
  <c r="H27" i="2"/>
  <c r="I27" i="2" l="1"/>
  <c r="G30" i="2"/>
  <c r="F35" i="2"/>
  <c r="F38" i="2" s="1"/>
  <c r="L21" i="2"/>
  <c r="K23" i="2"/>
  <c r="C41" i="2" l="1"/>
  <c r="L23" i="2"/>
  <c r="H30" i="2"/>
  <c r="G35" i="2"/>
  <c r="G38" i="2" s="1"/>
  <c r="J27" i="2"/>
  <c r="K27" i="2" l="1"/>
  <c r="I30" i="2"/>
  <c r="H35" i="2"/>
  <c r="H38" i="2" s="1"/>
  <c r="D41" i="2"/>
  <c r="C43" i="2"/>
  <c r="E41" i="2" l="1"/>
  <c r="D43" i="2"/>
  <c r="J30" i="2"/>
  <c r="I35" i="2"/>
  <c r="I38" i="2" s="1"/>
  <c r="L27" i="2"/>
  <c r="J35" i="2" l="1"/>
  <c r="J38" i="2" s="1"/>
  <c r="K30" i="2"/>
  <c r="F41" i="2"/>
  <c r="E43" i="2"/>
  <c r="G41" i="2" l="1"/>
  <c r="F43" i="2"/>
  <c r="L30" i="2"/>
  <c r="L35" i="2" s="1"/>
  <c r="L38" i="2" s="1"/>
  <c r="K35" i="2"/>
  <c r="K38" i="2" s="1"/>
  <c r="H41" i="2" l="1"/>
  <c r="G43" i="2"/>
  <c r="I41" i="2" l="1"/>
  <c r="H43" i="2"/>
  <c r="J41" i="2" l="1"/>
  <c r="I43" i="2"/>
  <c r="K41" i="2" l="1"/>
  <c r="J43" i="2"/>
  <c r="L41" i="2" l="1"/>
  <c r="L43" i="2" s="1"/>
  <c r="K43" i="2"/>
</calcChain>
</file>

<file path=xl/sharedStrings.xml><?xml version="1.0" encoding="utf-8"?>
<sst xmlns="http://schemas.openxmlformats.org/spreadsheetml/2006/main" count="190" uniqueCount="159">
  <si>
    <t>Income:</t>
  </si>
  <si>
    <t>Efficiency</t>
  </si>
  <si>
    <t>One Bedroom</t>
  </si>
  <si>
    <t>Two Bedroom</t>
  </si>
  <si>
    <t>Three Bedroom</t>
  </si>
  <si>
    <t># Units</t>
  </si>
  <si>
    <t>Gross Rent</t>
  </si>
  <si>
    <t>Rent:</t>
  </si>
  <si>
    <t>Less:</t>
  </si>
  <si>
    <t>Vacancy</t>
  </si>
  <si>
    <t>Bad Debt</t>
  </si>
  <si>
    <t>Gross Effective Income:</t>
  </si>
  <si>
    <t>Expenses:</t>
  </si>
  <si>
    <t>Administrative</t>
  </si>
  <si>
    <t>Advertising &amp; Marketing</t>
  </si>
  <si>
    <t>Legal</t>
  </si>
  <si>
    <t>Accounting</t>
  </si>
  <si>
    <t>Office Supplies</t>
  </si>
  <si>
    <t>Credit Checks</t>
  </si>
  <si>
    <t>Leasing Fees</t>
  </si>
  <si>
    <t>Other</t>
  </si>
  <si>
    <t>Total Administrative:</t>
  </si>
  <si>
    <t>Payroll</t>
  </si>
  <si>
    <t>Administrative Payroll</t>
  </si>
  <si>
    <t>Maintenance Payroll</t>
  </si>
  <si>
    <t>Fringe</t>
  </si>
  <si>
    <t>Payroll Taxes</t>
  </si>
  <si>
    <t>Total Payroll:</t>
  </si>
  <si>
    <t>Annual</t>
  </si>
  <si>
    <t>Maintenance</t>
  </si>
  <si>
    <t>Decorating (unit make ready)</t>
  </si>
  <si>
    <t>Security</t>
  </si>
  <si>
    <t>Grounds (landscaping, snow removal)</t>
  </si>
  <si>
    <t>Building supplies</t>
  </si>
  <si>
    <t>Total Maintenance:</t>
  </si>
  <si>
    <t>Operating:</t>
  </si>
  <si>
    <t>Fuel (heating &amp; hot water)</t>
  </si>
  <si>
    <t>Electric</t>
  </si>
  <si>
    <t>Water/Sewer</t>
  </si>
  <si>
    <t>Trash removal</t>
  </si>
  <si>
    <t>Janitorial</t>
  </si>
  <si>
    <t>Exterminating</t>
  </si>
  <si>
    <t>Telephone</t>
  </si>
  <si>
    <t>Total Operating Costs:</t>
  </si>
  <si>
    <t>Taxes &amp; Insurance:</t>
  </si>
  <si>
    <t>Insurance</t>
  </si>
  <si>
    <t>Other Taxes, Licenses, Fees</t>
  </si>
  <si>
    <t>Total Taxes:</t>
  </si>
  <si>
    <t>Project Name:</t>
  </si>
  <si>
    <t>Project Address:</t>
  </si>
  <si>
    <t>Total Annual Operating Expenses:</t>
  </si>
  <si>
    <t>Replacement Reserve</t>
  </si>
  <si>
    <t>Per Unit</t>
  </si>
  <si>
    <t>Operating Reserve</t>
  </si>
  <si>
    <t>Reserves:</t>
  </si>
  <si>
    <t>Cashflow Before Debt Service:</t>
  </si>
  <si>
    <t>Supportable Debt Service Calculation:</t>
  </si>
  <si>
    <t>Loan Amortization Period (in years)</t>
  </si>
  <si>
    <t xml:space="preserve">Interest Rate </t>
  </si>
  <si>
    <t>Supportable Debt on Terms Above:</t>
  </si>
  <si>
    <t>Cashflow After Debt Service</t>
  </si>
  <si>
    <t>Income Adjuster:</t>
  </si>
  <si>
    <t>Expense Adjuster:</t>
  </si>
  <si>
    <t>Gross Effective Income</t>
  </si>
  <si>
    <t>Operating</t>
  </si>
  <si>
    <t>Taxes &amp; Insurance</t>
  </si>
  <si>
    <t>Total Expense: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</si>
  <si>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</si>
  <si>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</si>
  <si>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</si>
  <si>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</si>
  <si>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</si>
  <si>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</si>
  <si>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</si>
  <si>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</si>
  <si>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</si>
  <si>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</si>
  <si>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</si>
  <si>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</si>
  <si>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</si>
  <si>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</si>
  <si>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</si>
  <si>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</si>
  <si>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</si>
  <si>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</si>
  <si>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</si>
  <si>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</si>
  <si>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Debt Service</t>
  </si>
  <si>
    <t>Acquisition Costs:</t>
  </si>
  <si>
    <t>Construction:</t>
  </si>
  <si>
    <t>Bond Premium</t>
  </si>
  <si>
    <t>Construction Contingency</t>
  </si>
  <si>
    <t>Soft Costs:</t>
  </si>
  <si>
    <t>Engineering</t>
  </si>
  <si>
    <t>Title Search &amp; Title Insurance</t>
  </si>
  <si>
    <t>Survey</t>
  </si>
  <si>
    <t>Developer Fee</t>
  </si>
  <si>
    <t>Prefunded Replacement Reserve</t>
  </si>
  <si>
    <t>Soft Cost Contingency</t>
  </si>
  <si>
    <t>Building Permit, License &amp; Fees</t>
  </si>
  <si>
    <t>Furniture Fixtures &amp; Equipment</t>
  </si>
  <si>
    <t>Total Acquisition:</t>
  </si>
  <si>
    <t>Total Construction:</t>
  </si>
  <si>
    <t>Total Development Cost:</t>
  </si>
  <si>
    <t>Address:</t>
  </si>
  <si>
    <t>Contract with GC (incl profit, OH, gen conditions)</t>
  </si>
  <si>
    <t>Acquisition: Land</t>
  </si>
  <si>
    <t>Acquisition: Buildings</t>
  </si>
  <si>
    <t>Total Soft Costs:</t>
  </si>
  <si>
    <t>Green Cells are User Input</t>
  </si>
  <si>
    <t>Annual Rent</t>
  </si>
  <si>
    <t>Mgmt Fee (% of collections)</t>
  </si>
  <si>
    <t>Tot NSP Units Serving Households below 50% AMI:</t>
  </si>
  <si>
    <t>Monthly Rent</t>
  </si>
  <si>
    <t>Cashflow After Debt Svc:</t>
  </si>
  <si>
    <t>Replacement &amp; Op Reserves</t>
  </si>
  <si>
    <t>NOI (w/o Res &amp; Debt Svc)</t>
  </si>
  <si>
    <t>NOI Before Reserves &amp; Debt Svc:</t>
  </si>
  <si>
    <t>Debt Service (See Terms Below)</t>
  </si>
  <si>
    <t>Uses</t>
  </si>
  <si>
    <t>Sources</t>
  </si>
  <si>
    <t>Supportable Debt (see Operating Budget)</t>
  </si>
  <si>
    <t>Owner/Investor Equity</t>
  </si>
  <si>
    <t>Additional Sources of Funds:</t>
  </si>
  <si>
    <t>(This figure ties to the Development Budget/Sources &amp; Uses)</t>
  </si>
  <si>
    <t>Total Development Sources:</t>
  </si>
  <si>
    <t>Carrying Costs - Utilities</t>
  </si>
  <si>
    <t>Carrying Costs  - Site Security</t>
  </si>
  <si>
    <t>Environmental:  Site-Specific Review</t>
  </si>
  <si>
    <t>Service contracts (HVAC)</t>
  </si>
  <si>
    <t xml:space="preserve">Real Estate Taxes </t>
  </si>
  <si>
    <t xml:space="preserve">Developer: </t>
  </si>
  <si>
    <t>Carrying Costs  - Real Estate Taxes</t>
  </si>
  <si>
    <t>Rent-Up Marketing Costs</t>
  </si>
  <si>
    <t>Prefunded Operating and/or Rental Loss Reserves</t>
  </si>
  <si>
    <t>Required Debt Service Coverage (Ratio):</t>
  </si>
  <si>
    <t>White Cells are Automatically Calculated Values</t>
  </si>
  <si>
    <t>Gap/(Or Excess Sources):</t>
  </si>
  <si>
    <t>Sample Single-Family Rental 20-Year Cash Flow Projection</t>
  </si>
  <si>
    <t>Total Units</t>
  </si>
  <si>
    <t>Average Per Unit</t>
  </si>
  <si>
    <t>White Cells are Automatically Calculated</t>
  </si>
  <si>
    <t xml:space="preserve">Repairs </t>
  </si>
  <si>
    <t>Rental Development Proforma</t>
  </si>
  <si>
    <t>System Development Charges</t>
  </si>
  <si>
    <t>County Housing Production Loan</t>
  </si>
  <si>
    <t>Please specify</t>
  </si>
  <si>
    <t>Site Improvements</t>
  </si>
  <si>
    <t xml:space="preserve">Architect </t>
  </si>
  <si>
    <t>Loan Fees</t>
  </si>
  <si>
    <t>Landscaping</t>
  </si>
  <si>
    <t>Carrying Costs - Insurance</t>
  </si>
  <si>
    <t>Carrying Costs - Construction Period Interest</t>
  </si>
  <si>
    <t>Appraisal Fees</t>
  </si>
  <si>
    <t>Legal Fees</t>
  </si>
  <si>
    <t>Acquisiton Closing - Recording Fees</t>
  </si>
  <si>
    <t>Accounting Fees</t>
  </si>
  <si>
    <t>Additional Income</t>
  </si>
  <si>
    <t xml:space="preserve">Please Specify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</si>
</sst>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b/>
      <i/>
      <sz val="10"/>
      <name val="Arial"/>
      <family val="2"/>
    </font>
    <font>
      <b/>
      <i/>
      <sz val="14"/>
      <name val="Arial"/>
      <family val="2"/>
    </font>
    <font>
      <sz val="10"/>
      <name val="Arial"/>
      <family val="2"/>
    </font>
    <font>
      <sz val="11"/>
      <name val="Arial"/>
      <family val="2"/>
    </font>
    <font>
      <sz val="12"/>
      <name val="Arial"/>
      <family val="2"/>
    </font>
    <font>
      <i/>
      <sz val="10"/>
      <name val="Arial"/>
      <family val="2"/>
    </font>
    <font>
      <b/>
      <u/>
      <sz val="14"/>
      <name val="Arial"/>
      <family val="2"/>
    </font>
    <font>
      <sz val="10"/>
      <name val="Arial"/>
      <family val="2"/>
    </font>
    <font>
      <b/>
      <sz val="14"/>
      <name val="Arial"/>
      <family val="2"/>
    </font>
    <font>
      <b/>
      <i/>
      <sz val="12"/>
      <name val="Arial"/>
      <family val="2"/>
    </font>
    <font>
      <b/>
      <sz val="12"/>
      <color theme="1"/>
      <name val="Arial"/>
      <family val="2"/>
    </font>
    <font>
      <b/>
      <sz val="10"/>
      <color theme="1"/>
      <name val="Arial"/>
      <family val="2"/>
    </font>
    <font>
      <sz val="10"/>
      <color theme="1"/>
      <name val="Arial"/>
      <family val="2"/>
    </font>
    <font>
      <b/>
      <sz val="10"/>
      <color rgb="FF4F81BD"/>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B8FC8E"/>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0" xfId="0" quotePrefix="1"/>
    <xf numFmtId="165" fontId="0" fillId="0" borderId="0" xfId="1" applyNumberFormat="1" applyFont="1"/>
    <xf numFmtId="0" fontId="0" fillId="0" borderId="0" xfId="0" applyAlignment="1">
      <alignment horizontal="center"/>
    </xf>
    <xf numFmtId="0" fontId="0" fillId="2" borderId="0" xfId="0" applyFill="1"/>
    <xf numFmtId="0" fontId="2" fillId="0" borderId="0" xfId="0" applyFont="1"/>
    <xf numFmtId="10" fontId="0" fillId="2" borderId="0" xfId="2" applyNumberFormat="1" applyFont="1" applyFill="1" applyAlignment="1">
      <alignment horizontal="center"/>
    </xf>
    <xf numFmtId="165" fontId="2" fillId="0" borderId="0" xfId="1" applyNumberFormat="1" applyFont="1"/>
    <xf numFmtId="0" fontId="3" fillId="0" borderId="0" xfId="0" applyFont="1"/>
    <xf numFmtId="0" fontId="0" fillId="0" borderId="1" xfId="0" applyBorder="1"/>
    <xf numFmtId="0" fontId="0" fillId="0" borderId="2" xfId="0" applyBorder="1"/>
    <xf numFmtId="0" fontId="4" fillId="0" borderId="1" xfId="0" applyFont="1" applyBorder="1"/>
    <xf numFmtId="165" fontId="0" fillId="2" borderId="3" xfId="1" applyNumberFormat="1" applyFont="1" applyFill="1" applyBorder="1"/>
    <xf numFmtId="165" fontId="0" fillId="0" borderId="3" xfId="1" applyNumberFormat="1" applyFont="1" applyBorder="1"/>
    <xf numFmtId="165" fontId="4" fillId="0" borderId="3" xfId="1" applyNumberFormat="1" applyFont="1" applyBorder="1"/>
    <xf numFmtId="9" fontId="0" fillId="2" borderId="3" xfId="2" applyFont="1" applyFill="1" applyBorder="1"/>
    <xf numFmtId="0" fontId="0" fillId="2" borderId="3" xfId="0" applyFill="1" applyBorder="1"/>
    <xf numFmtId="0" fontId="5" fillId="0" borderId="1" xfId="0" applyFont="1" applyBorder="1"/>
    <xf numFmtId="165" fontId="5" fillId="0" borderId="3" xfId="1" applyNumberFormat="1" applyFont="1" applyBorder="1"/>
    <xf numFmtId="0" fontId="2" fillId="2" borderId="0" xfId="0" applyFont="1" applyFill="1"/>
    <xf numFmtId="0" fontId="4" fillId="0" borderId="0" xfId="0" applyFont="1"/>
    <xf numFmtId="165" fontId="0" fillId="0" borderId="4" xfId="1" applyNumberFormat="1" applyFont="1" applyBorder="1"/>
    <xf numFmtId="0" fontId="0" fillId="0" borderId="3" xfId="0" applyBorder="1" applyAlignment="1">
      <alignment horizontal="center"/>
    </xf>
    <xf numFmtId="0" fontId="0" fillId="0" borderId="1" xfId="0" applyBorder="1" applyAlignment="1">
      <alignment horizontal="center"/>
    </xf>
    <xf numFmtId="165" fontId="0" fillId="2" borderId="1" xfId="1" applyNumberFormat="1" applyFont="1" applyFill="1" applyBorder="1"/>
    <xf numFmtId="164" fontId="0" fillId="2" borderId="3" xfId="2" applyNumberFormat="1" applyFont="1" applyFill="1" applyBorder="1"/>
    <xf numFmtId="0" fontId="6" fillId="0" borderId="1" xfId="0" applyFont="1" applyBorder="1"/>
    <xf numFmtId="165" fontId="0" fillId="0" borderId="2" xfId="1" applyNumberFormat="1" applyFont="1" applyBorder="1"/>
    <xf numFmtId="164" fontId="0" fillId="0" borderId="2" xfId="2" applyNumberFormat="1" applyFont="1" applyBorder="1"/>
    <xf numFmtId="0" fontId="2" fillId="0" borderId="1" xfId="0" applyFont="1" applyBorder="1"/>
    <xf numFmtId="10" fontId="0" fillId="2" borderId="3" xfId="2" applyNumberFormat="1" applyFont="1" applyFill="1" applyBorder="1"/>
    <xf numFmtId="0" fontId="2" fillId="0" borderId="2" xfId="0" applyFont="1" applyBorder="1"/>
    <xf numFmtId="0" fontId="4" fillId="0" borderId="2" xfId="0" applyFont="1" applyBorder="1"/>
    <xf numFmtId="9" fontId="0" fillId="0" borderId="0" xfId="2" applyFont="1" applyFill="1"/>
    <xf numFmtId="0" fontId="3" fillId="0" borderId="1" xfId="0" applyFont="1" applyBorder="1"/>
    <xf numFmtId="165" fontId="0" fillId="0" borderId="3" xfId="1" applyNumberFormat="1" applyFont="1" applyBorder="1" applyAlignment="1">
      <alignment horizontal="center"/>
    </xf>
    <xf numFmtId="8" fontId="0" fillId="0" borderId="3" xfId="0" applyNumberFormat="1" applyBorder="1"/>
    <xf numFmtId="8" fontId="4" fillId="0" borderId="3" xfId="0" applyNumberFormat="1" applyFont="1" applyBorder="1"/>
    <xf numFmtId="44" fontId="5" fillId="0" borderId="3" xfId="0" applyNumberFormat="1" applyFont="1" applyBorder="1"/>
    <xf numFmtId="0" fontId="0" fillId="0" borderId="4" xfId="0" applyBorder="1"/>
    <xf numFmtId="0" fontId="4" fillId="0" borderId="4" xfId="0" applyFont="1" applyBorder="1"/>
    <xf numFmtId="0" fontId="3" fillId="0" borderId="2" xfId="0" applyFont="1" applyBorder="1"/>
    <xf numFmtId="0" fontId="3" fillId="0" borderId="4" xfId="0" applyFont="1" applyBorder="1"/>
    <xf numFmtId="0" fontId="0" fillId="3" borderId="1" xfId="0" applyFill="1" applyBorder="1"/>
    <xf numFmtId="0" fontId="0" fillId="3" borderId="4" xfId="0" applyFill="1" applyBorder="1"/>
    <xf numFmtId="165" fontId="0" fillId="3" borderId="3" xfId="1" applyNumberFormat="1" applyFont="1" applyFill="1" applyBorder="1"/>
    <xf numFmtId="6" fontId="0" fillId="3" borderId="3" xfId="0" applyNumberFormat="1" applyFill="1" applyBorder="1"/>
    <xf numFmtId="0" fontId="7" fillId="0" borderId="3" xfId="0" applyFont="1" applyBorder="1" applyAlignment="1">
      <alignment horizontal="center"/>
    </xf>
    <xf numFmtId="0" fontId="8" fillId="0" borderId="3" xfId="0" applyFont="1" applyBorder="1" applyAlignment="1">
      <alignment horizontal="center"/>
    </xf>
    <xf numFmtId="0" fontId="8" fillId="3" borderId="1" xfId="0" applyFont="1" applyFill="1" applyBorder="1"/>
    <xf numFmtId="0" fontId="8" fillId="3" borderId="4" xfId="0" applyFont="1" applyFill="1" applyBorder="1"/>
    <xf numFmtId="165" fontId="8" fillId="3" borderId="3" xfId="1" applyNumberFormat="1" applyFont="1" applyFill="1" applyBorder="1"/>
    <xf numFmtId="0" fontId="6" fillId="0" borderId="0" xfId="0" applyFont="1"/>
    <xf numFmtId="0" fontId="8" fillId="0" borderId="0" xfId="0" applyFont="1"/>
    <xf numFmtId="0" fontId="9" fillId="3" borderId="1" xfId="0" applyFont="1" applyFill="1" applyBorder="1"/>
    <xf numFmtId="0" fontId="9" fillId="3" borderId="4" xfId="0" applyFont="1" applyFill="1" applyBorder="1"/>
    <xf numFmtId="165" fontId="9" fillId="3" borderId="3" xfId="1" applyNumberFormat="1" applyFont="1" applyFill="1" applyBorder="1"/>
    <xf numFmtId="0" fontId="9" fillId="0" borderId="0" xfId="0" applyFont="1"/>
    <xf numFmtId="0" fontId="10" fillId="0" borderId="0" xfId="0" applyFont="1"/>
    <xf numFmtId="0" fontId="5" fillId="0" borderId="0" xfId="0" applyFont="1"/>
    <xf numFmtId="0" fontId="0" fillId="0" borderId="0" xfId="0" applyAlignment="1">
      <alignment wrapText="1"/>
    </xf>
    <xf numFmtId="0" fontId="0" fillId="0" borderId="0" xfId="0" applyAlignment="1">
      <alignment wrapText="1" readingOrder="1"/>
    </xf>
    <xf numFmtId="165" fontId="6" fillId="2" borderId="3" xfId="1" applyNumberFormat="1" applyFont="1" applyFill="1" applyBorder="1"/>
    <xf numFmtId="0" fontId="6" fillId="0" borderId="2" xfId="0" applyFont="1" applyBorder="1"/>
    <xf numFmtId="0" fontId="13" fillId="0" borderId="1" xfId="0" applyFont="1" applyBorder="1"/>
    <xf numFmtId="0" fontId="8" fillId="0" borderId="2" xfId="0" applyFont="1" applyBorder="1"/>
    <xf numFmtId="165" fontId="4" fillId="0" borderId="3" xfId="1" applyNumberFormat="1" applyFont="1" applyFill="1" applyBorder="1"/>
    <xf numFmtId="165" fontId="0" fillId="0" borderId="0" xfId="1" applyNumberFormat="1" applyFont="1" applyFill="1"/>
    <xf numFmtId="9" fontId="0" fillId="0" borderId="2" xfId="2" applyFont="1" applyFill="1" applyBorder="1"/>
    <xf numFmtId="165" fontId="11" fillId="4" borderId="3" xfId="1" applyNumberFormat="1" applyFont="1" applyFill="1" applyBorder="1"/>
    <xf numFmtId="42" fontId="2" fillId="0" borderId="0" xfId="0" applyNumberFormat="1" applyFont="1"/>
    <xf numFmtId="42" fontId="0" fillId="0" borderId="0" xfId="0" applyNumberFormat="1"/>
    <xf numFmtId="42" fontId="0" fillId="0" borderId="5" xfId="1" applyNumberFormat="1" applyFont="1" applyFill="1" applyBorder="1"/>
    <xf numFmtId="42" fontId="13" fillId="0" borderId="0" xfId="0" applyNumberFormat="1" applyFont="1"/>
    <xf numFmtId="42" fontId="13" fillId="0" borderId="3" xfId="1" applyNumberFormat="1" applyFont="1" applyFill="1" applyBorder="1"/>
    <xf numFmtId="9" fontId="11" fillId="4" borderId="3" xfId="2" applyFont="1" applyFill="1" applyBorder="1"/>
    <xf numFmtId="42" fontId="11" fillId="4" borderId="0" xfId="1" applyNumberFormat="1" applyFont="1" applyFill="1"/>
    <xf numFmtId="6" fontId="3" fillId="0" borderId="3" xfId="0" applyNumberFormat="1" applyFont="1" applyBorder="1"/>
    <xf numFmtId="0" fontId="14" fillId="0" borderId="0" xfId="0" applyFont="1" applyAlignment="1">
      <alignment horizontal="center"/>
    </xf>
    <xf numFmtId="0" fontId="15" fillId="0" borderId="0" xfId="0" applyFont="1" applyAlignment="1">
      <alignment horizontal="center"/>
    </xf>
    <xf numFmtId="0" fontId="15" fillId="0" borderId="0" xfId="0" applyFont="1" applyAlignment="1">
      <alignment wrapText="1"/>
    </xf>
    <xf numFmtId="0" fontId="16" fillId="0" borderId="0" xfId="0" applyFont="1" applyAlignment="1">
      <alignment wrapText="1"/>
    </xf>
    <xf numFmtId="0" fontId="1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7"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wrapText="1" readingOrder="1"/>
    </xf>
    <xf numFmtId="0" fontId="0" fillId="2" borderId="2" xfId="0" applyFill="1" applyBorder="1"/>
    <xf numFmtId="165" fontId="0" fillId="2" borderId="2" xfId="1" applyNumberFormat="1" applyFont="1" applyFill="1" applyBorder="1"/>
    <xf numFmtId="165" fontId="0" fillId="0" borderId="0" xfId="0" applyNumberFormat="1"/>
    <xf numFmtId="0" fontId="2" fillId="5" borderId="0" xfId="0" applyFont="1" applyFill="1"/>
    <xf numFmtId="0" fontId="0" fillId="5" borderId="0" xfId="0" applyFill="1"/>
    <xf numFmtId="0" fontId="12" fillId="0" borderId="0" xfId="0" applyFont="1"/>
    <xf numFmtId="44" fontId="11" fillId="4" borderId="3" xfId="1" applyFont="1" applyFill="1" applyBorder="1"/>
    <xf numFmtId="44" fontId="0" fillId="0" borderId="3" xfId="1" applyFont="1" applyFill="1" applyBorder="1"/>
    <xf numFmtId="44" fontId="4" fillId="0" borderId="3" xfId="1" applyFont="1" applyFill="1" applyBorder="1"/>
    <xf numFmtId="0" fontId="0" fillId="5" borderId="3" xfId="0" applyFill="1" applyBorder="1"/>
    <xf numFmtId="0" fontId="1" fillId="0" borderId="1" xfId="0" applyFont="1" applyBorder="1"/>
    <xf numFmtId="44" fontId="6" fillId="4" borderId="3" xfId="1" applyFont="1" applyFill="1" applyBorder="1"/>
    <xf numFmtId="42" fontId="0" fillId="5" borderId="0" xfId="1" applyNumberFormat="1" applyFont="1" applyFill="1"/>
    <xf numFmtId="0" fontId="1" fillId="0" borderId="0" xfId="0" applyFont="1"/>
    <xf numFmtId="165" fontId="4" fillId="0" borderId="4" xfId="1" applyNumberFormat="1" applyFont="1" applyBorder="1"/>
    <xf numFmtId="0" fontId="1" fillId="0" borderId="2" xfId="0" applyFont="1" applyBorder="1"/>
    <xf numFmtId="9" fontId="1" fillId="4" borderId="3" xfId="2" applyFont="1" applyFill="1" applyBorder="1"/>
    <xf numFmtId="44" fontId="0" fillId="0" borderId="0" xfId="0" applyNumberFormat="1"/>
    <xf numFmtId="0" fontId="12" fillId="0" borderId="0" xfId="0" applyFont="1"/>
    <xf numFmtId="0" fontId="0" fillId="0" borderId="0" xfId="0"/>
    <xf numFmtId="165" fontId="4" fillId="5" borderId="4" xfId="1" applyNumberFormat="1" applyFont="1" applyFill="1" applyBorder="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B8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357187</xdr:colOff>
      <xdr:row>2</xdr:row>
      <xdr:rowOff>66675</xdr:rowOff>
    </xdr:from>
    <xdr:to>
      <xdr:col>0</xdr:col>
      <xdr:colOff>6300787</xdr:colOff>
      <xdr:row>10</xdr:row>
      <xdr:rowOff>410210</xdr:rowOff>
    </xdr:to>
    <xdr:pic>
      <xdr:nvPicPr>
        <xdr:cNvPr id="3" name="Picture 2" descr="Housing Commission Logo">
          <a:extLst>
            <a:ext uri="{FF2B5EF4-FFF2-40B4-BE49-F238E27FC236}">
              <a16:creationId xmlns:a16="http://schemas.microsoft.com/office/drawing/2014/main" id="{7908A0B2-1DBA-EA57-CD2D-6063DA8B67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 y="390525"/>
          <a:ext cx="5943600" cy="2229485"/>
        </a:xfrm>
        <a:prstGeom prst="rect">
          <a:avLst/>
        </a:prstGeom>
        <a:noFill/>
        <a:ln>
          <a:noFill/>
        </a:ln>
      </xdr:spPr>
    </xdr:pic>
    <xdr:clientData/>
  </xdr:twoCellAnchor>
  <xdr:twoCellAnchor>
    <xdr:from>
      <xdr:col>0</xdr:col>
      <xdr:colOff>814387</xdr:colOff>
      <xdr:row>11</xdr:row>
      <xdr:rowOff>38100</xdr:rowOff>
    </xdr:from>
    <xdr:to>
      <xdr:col>0</xdr:col>
      <xdr:colOff>5425757</xdr:colOff>
      <xdr:row>14</xdr:row>
      <xdr:rowOff>84137</xdr:rowOff>
    </xdr:to>
    <xdr:sp macro="" textlink="">
      <xdr:nvSpPr>
        <xdr:cNvPr id="4" name="Text Box 2">
          <a:extLst>
            <a:ext uri="{FF2B5EF4-FFF2-40B4-BE49-F238E27FC236}">
              <a16:creationId xmlns:a16="http://schemas.microsoft.com/office/drawing/2014/main" id="{8ED1AFEC-96E6-6B7C-EFD2-9842E2A09372}"/>
            </a:ext>
          </a:extLst>
        </xdr:cNvPr>
        <xdr:cNvSpPr txBox="1">
          <a:spLocks noChangeArrowheads="1"/>
        </xdr:cNvSpPr>
      </xdr:nvSpPr>
      <xdr:spPr bwMode="auto">
        <a:xfrm>
          <a:off x="814387" y="2752725"/>
          <a:ext cx="4611370" cy="536575"/>
        </a:xfrm>
        <a:prstGeom prst="rect">
          <a:avLst/>
        </a:prstGeom>
        <a:solidFill>
          <a:schemeClr val="bg2">
            <a:lumMod val="90000"/>
          </a:schemeClr>
        </a:solidFill>
        <a:ln w="9525">
          <a:solidFill>
            <a:srgbClr val="000000"/>
          </a:solidFill>
          <a:miter lim="800000"/>
          <a:headEnd/>
          <a:tailEnd/>
        </a:ln>
      </xdr:spPr>
      <xdr:txBody>
        <a:bodyPr rot="0" vert="horz" wrap="square" lIns="91440" tIns="45720" rIns="91440" bIns="45720" anchor="t" anchorCtr="0">
          <a:spAutoFit/>
        </a:bodyPr>
        <a:lstStyle/>
        <a:p>
          <a:pPr marL="0" marR="0" algn="just">
            <a:lnSpc>
              <a:spcPct val="107000"/>
            </a:lnSpc>
            <a:spcBef>
              <a:spcPts val="0"/>
            </a:spcBef>
            <a:spcAft>
              <a:spcPts val="800"/>
            </a:spcAft>
          </a:pPr>
          <a:r>
            <a:rPr lang="en-US" sz="2000" kern="100">
              <a:effectLst/>
              <a:latin typeface="Calibri" panose="020F0502020204030204" pitchFamily="34" charset="0"/>
              <a:ea typeface="Calibri" panose="020F0502020204030204" pitchFamily="34" charset="0"/>
              <a:cs typeface="Times New Roman" panose="02020603050405020304" pitchFamily="18" charset="0"/>
            </a:rPr>
            <a:t>Sample Proforma Template and Guide</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15</xdr:row>
      <xdr:rowOff>95250</xdr:rowOff>
    </xdr:from>
    <xdr:to>
      <xdr:col>0</xdr:col>
      <xdr:colOff>6349365</xdr:colOff>
      <xdr:row>43</xdr:row>
      <xdr:rowOff>29845</xdr:rowOff>
    </xdr:to>
    <xdr:sp macro="" textlink="">
      <xdr:nvSpPr>
        <xdr:cNvPr id="5" name="Text Box 2">
          <a:extLst>
            <a:ext uri="{FF2B5EF4-FFF2-40B4-BE49-F238E27FC236}">
              <a16:creationId xmlns:a16="http://schemas.microsoft.com/office/drawing/2014/main" id="{DAB5A133-7202-D0AA-AFC8-181ECE116BD4}"/>
            </a:ext>
          </a:extLst>
        </xdr:cNvPr>
        <xdr:cNvSpPr txBox="1">
          <a:spLocks noChangeArrowheads="1"/>
        </xdr:cNvSpPr>
      </xdr:nvSpPr>
      <xdr:spPr bwMode="auto">
        <a:xfrm>
          <a:off x="0" y="3462338"/>
          <a:ext cx="6349365" cy="4478020"/>
        </a:xfrm>
        <a:prstGeom prst="rect">
          <a:avLst/>
        </a:prstGeom>
        <a:solidFill>
          <a:schemeClr val="bg2">
            <a:lumMod val="90000"/>
          </a:schemeClr>
        </a:solidFill>
        <a:ln w="9525">
          <a:solidFill>
            <a:srgbClr val="000000"/>
          </a:solidFill>
          <a:miter lim="800000"/>
          <a:headEnd/>
          <a:tailEnd/>
        </a:ln>
      </xdr:spPr>
      <xdr:txBody>
        <a:bodyPr rot="0" vert="horz" wrap="square" lIns="91440" tIns="45720" rIns="91440" bIns="45720" anchor="t" anchorCtr="0">
          <a:spAutoFit/>
        </a:bodyPr>
        <a:lstStyle/>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Description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This sample pro forma spreadsheet workbook is intended for use by developers of rental housing that is being financed with conventional debt and federal and local soft</a:t>
          </a:r>
          <a:r>
            <a:rPr lang="en-US" sz="1400" kern="100" baseline="0">
              <a:effectLst/>
              <a:latin typeface="Calibri" panose="020F0502020204030204" pitchFamily="34" charset="0"/>
              <a:ea typeface="Calibri" panose="020F0502020204030204" pitchFamily="34" charset="0"/>
              <a:cs typeface="Times New Roman" panose="02020603050405020304" pitchFamily="18" charset="0"/>
            </a:rPr>
            <a:t> debt and subsidies</a:t>
          </a:r>
          <a:r>
            <a:rPr lang="en-US" sz="1400" kern="100">
              <a:effectLst/>
              <a:latin typeface="Calibri" panose="020F0502020204030204" pitchFamily="34" charset="0"/>
              <a:ea typeface="Calibri" panose="020F0502020204030204" pitchFamily="34" charset="0"/>
              <a:cs typeface="Times New Roman" panose="02020603050405020304" pitchFamily="18" charset="0"/>
            </a:rPr>
            <a:t>.  The workbook includes separate worksheets for the development budget, operating budget and 20-year cash flow projections.  The fourth worksheet is a guide to completing the pro forma.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How to Adapt the Spreadsheet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This template is provided only as an example.  If this is adapted, line items should be added, deleted or amended to the unique financial characteristics of each project.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User Input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Please note that green cells are provided for user input and white cells are for automatically calculated values by the program.</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0</xdr:col>
      <xdr:colOff>1509713</xdr:colOff>
      <xdr:row>10</xdr:row>
      <xdr:rowOff>23813</xdr:rowOff>
    </xdr:from>
    <xdr:to>
      <xdr:col>0</xdr:col>
      <xdr:colOff>4557713</xdr:colOff>
      <xdr:row>10</xdr:row>
      <xdr:rowOff>485775</xdr:rowOff>
    </xdr:to>
    <xdr:sp macro="" textlink="">
      <xdr:nvSpPr>
        <xdr:cNvPr id="6" name="TextBox 5">
          <a:extLst>
            <a:ext uri="{FF2B5EF4-FFF2-40B4-BE49-F238E27FC236}">
              <a16:creationId xmlns:a16="http://schemas.microsoft.com/office/drawing/2014/main" id="{8D3CFDC7-D035-B6B1-8BB6-4703319B36AA}"/>
            </a:ext>
          </a:extLst>
        </xdr:cNvPr>
        <xdr:cNvSpPr txBox="1"/>
      </xdr:nvSpPr>
      <xdr:spPr>
        <a:xfrm>
          <a:off x="1509713" y="2233613"/>
          <a:ext cx="3048000" cy="461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solidFill>
                <a:schemeClr val="accent3">
                  <a:lumMod val="60000"/>
                  <a:lumOff val="40000"/>
                </a:schemeClr>
              </a:solidFill>
              <a:latin typeface="+mj-lt"/>
            </a:rPr>
            <a:t>Housing Solutions Fund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176214</xdr:colOff>
      <xdr:row>2</xdr:row>
      <xdr:rowOff>47623</xdr:rowOff>
    </xdr:from>
    <xdr:ext cx="7410450" cy="29679902"/>
    <xdr:sp macro="" textlink="">
      <xdr:nvSpPr>
        <xdr:cNvPr id="2" name="TextBox 1">
          <a:extLst>
            <a:ext uri="{FF2B5EF4-FFF2-40B4-BE49-F238E27FC236}">
              <a16:creationId xmlns:a16="http://schemas.microsoft.com/office/drawing/2014/main" id="{9F460AFF-0B1F-89EC-DA95-8B0FA5FCE93F}"/>
            </a:ext>
          </a:extLst>
        </xdr:cNvPr>
        <xdr:cNvSpPr txBox="1"/>
      </xdr:nvSpPr>
      <xdr:spPr>
        <a:xfrm>
          <a:off x="161926" y="371473"/>
          <a:ext cx="6915150" cy="296799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800" b="1">
              <a:solidFill>
                <a:schemeClr val="tx1"/>
              </a:solidFill>
              <a:latin typeface="+mn-lt"/>
              <a:ea typeface="+mn-ea"/>
              <a:cs typeface="+mn-cs"/>
            </a:rPr>
            <a:t>Guide to Completing Development and Operating Pro Formas</a:t>
          </a:r>
        </a:p>
        <a:p>
          <a:r>
            <a:rPr lang="en-US" sz="1800" b="1">
              <a:solidFill>
                <a:schemeClr val="tx1"/>
              </a:solidFill>
              <a:latin typeface="+mn-lt"/>
              <a:ea typeface="+mn-ea"/>
              <a:cs typeface="+mn-cs"/>
            </a:rPr>
            <a:t>And Cash Flow Projections</a:t>
          </a:r>
          <a:endParaRPr lang="en-US" sz="1800">
            <a:solidFill>
              <a:schemeClr val="tx1"/>
            </a:solidFill>
            <a:latin typeface="+mn-lt"/>
            <a:ea typeface="+mn-ea"/>
            <a:cs typeface="+mn-cs"/>
          </a:endParaRP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200" b="1">
              <a:solidFill>
                <a:schemeClr val="tx1"/>
              </a:solidFill>
              <a:latin typeface="+mn-lt"/>
              <a:ea typeface="+mn-ea"/>
              <a:cs typeface="+mn-cs"/>
            </a:rPr>
            <a:t>A.   DEVELOPMENT PRO FORMA </a:t>
          </a:r>
          <a:endParaRPr lang="en-US" sz="1200">
            <a:solidFill>
              <a:schemeClr val="tx1"/>
            </a:solidFill>
            <a:latin typeface="+mn-lt"/>
            <a:ea typeface="+mn-ea"/>
            <a:cs typeface="+mn-cs"/>
          </a:endParaRPr>
        </a:p>
        <a:p>
          <a:r>
            <a:rPr lang="en-US" sz="1200">
              <a:solidFill>
                <a:schemeClr val="tx1"/>
              </a:solidFill>
              <a:latin typeface="+mn-lt"/>
              <a:ea typeface="+mn-ea"/>
              <a:cs typeface="+mn-cs"/>
            </a:rPr>
            <a:t>This worksheet is used to calculate your total development budget. It includes all uses of funds for hard and soft costs as well as sources of funds. From the Operating budget worksheet, it carries over the amount of a mortgage loan that the project can support, then subtracts the mortgage amount and developer equity by formula to determine additional</a:t>
          </a:r>
          <a:r>
            <a:rPr lang="en-US" sz="1200" baseline="0">
              <a:solidFill>
                <a:schemeClr val="tx1"/>
              </a:solidFill>
              <a:latin typeface="+mn-lt"/>
              <a:ea typeface="+mn-ea"/>
              <a:cs typeface="+mn-cs"/>
            </a:rPr>
            <a:t> funding required</a:t>
          </a:r>
          <a:r>
            <a:rPr lang="en-US" sz="1200">
              <a:solidFill>
                <a:schemeClr val="tx1"/>
              </a:solidFill>
              <a:latin typeface="+mn-lt"/>
              <a:ea typeface="+mn-ea"/>
              <a:cs typeface="+mn-cs"/>
            </a:rPr>
            <a:t>.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Acquisition Costs</a:t>
          </a:r>
          <a:endParaRPr lang="en-US" sz="1200">
            <a:solidFill>
              <a:schemeClr val="tx1"/>
            </a:solidFill>
            <a:latin typeface="+mn-lt"/>
            <a:ea typeface="+mn-ea"/>
            <a:cs typeface="+mn-cs"/>
          </a:endParaRPr>
        </a:p>
        <a:p>
          <a:r>
            <a:rPr lang="en-US" sz="1200">
              <a:solidFill>
                <a:schemeClr val="tx1"/>
              </a:solidFill>
              <a:latin typeface="+mn-lt"/>
              <a:ea typeface="+mn-ea"/>
              <a:cs typeface="+mn-cs"/>
            </a:rPr>
            <a:t>Separate lines are shown for land and building costs, although these could be combined into one line item if desired. Soft costs related to acquisition, such as the appraisal and closing costs, should be listed under soft costs.</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Construction Costs</a:t>
          </a:r>
          <a:endParaRPr lang="en-US" sz="1200">
            <a:solidFill>
              <a:schemeClr val="tx1"/>
            </a:solidFill>
            <a:latin typeface="+mn-lt"/>
            <a:ea typeface="+mn-ea"/>
            <a:cs typeface="+mn-cs"/>
          </a:endParaRPr>
        </a:p>
        <a:p>
          <a:r>
            <a:rPr lang="en-US" sz="1200">
              <a:solidFill>
                <a:schemeClr val="tx1"/>
              </a:solidFill>
              <a:latin typeface="+mn-lt"/>
              <a:ea typeface="+mn-ea"/>
              <a:cs typeface="+mn-cs"/>
            </a:rPr>
            <a:t>The amount should be estimated until there is a contract, then the actual contract amount should be entered. Besides the "hard" costs of materials and labor, the contract price will typically include such components as an allowance for the contractor's project-related expenses or "general requirements" such as building permits, fencing around the site, temporary storage for materials, the contractor's overhead/profit, and the cost of a performance bond or letter of credit provided by the contractor to insure that the project will be completed (if required). This amount should also include site improvements such as excavation for foundations or utilities, grading of the site, walkways, on-site roads, landscaping, outdoor lighting or parking spaces. Estimates of construction costs for single-family rental rehab projects are usually completed by a rehabilitation specialist based on a work write-up. If substantial rehab or structural repairs are involved, the estimate or a portion thereof might be created by an architect with input from a engineer. </a:t>
          </a:r>
        </a:p>
        <a:p>
          <a:r>
            <a:rPr lang="en-US" sz="1200">
              <a:solidFill>
                <a:schemeClr val="tx1"/>
              </a:solidFill>
              <a:latin typeface="+mn-lt"/>
              <a:ea typeface="+mn-ea"/>
              <a:cs typeface="+mn-cs"/>
            </a:rPr>
            <a:t> </a:t>
          </a:r>
        </a:p>
        <a:p>
          <a:r>
            <a:rPr lang="en-US" sz="1200">
              <a:solidFill>
                <a:schemeClr val="tx1"/>
              </a:solidFill>
              <a:latin typeface="+mn-lt"/>
              <a:ea typeface="+mn-ea"/>
              <a:cs typeface="+mn-cs"/>
            </a:rPr>
            <a:t>Including a construction contingency amount outside the construction contract is typical and advisable. Usually, the amount of contingency funds is not shared with the contractor. The contingency is used to fund change orders. Typical contingency amounts for rental rehab projects are 10% to 15%. Typically, the more carefully the project has been evaluated and specifications identified, the lower the contingency amount needed.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Soft Costs</a:t>
          </a:r>
          <a:endParaRPr lang="en-US" sz="1200">
            <a:solidFill>
              <a:schemeClr val="tx1"/>
            </a:solidFill>
            <a:latin typeface="+mn-lt"/>
            <a:ea typeface="+mn-ea"/>
            <a:cs typeface="+mn-cs"/>
          </a:endParaRPr>
        </a:p>
        <a:p>
          <a:r>
            <a:rPr lang="en-US" sz="1200">
              <a:solidFill>
                <a:schemeClr val="tx1"/>
              </a:solidFill>
              <a:latin typeface="+mn-lt"/>
              <a:ea typeface="+mn-ea"/>
              <a:cs typeface="+mn-cs"/>
            </a:rPr>
            <a:t>• Architectural fees should be based on estimates from an architect. These fees may be based on a certain percentage of the construction contract amount, a fee per dwelling unit, a flat fee for services, or another basis. Note that design and construction management costs could be $0 for budgeting purposes if the developer fee has been calculated to pay for all project planning and management costs.</a:t>
          </a:r>
        </a:p>
        <a:p>
          <a:endParaRPr lang="en-US" sz="1200">
            <a:solidFill>
              <a:schemeClr val="tx1"/>
            </a:solidFill>
            <a:latin typeface="+mn-lt"/>
            <a:ea typeface="+mn-ea"/>
            <a:cs typeface="+mn-cs"/>
          </a:endParaRPr>
        </a:p>
        <a:p>
          <a:endParaRPr lang="en-US" sz="1200">
            <a:solidFill>
              <a:schemeClr val="tx1"/>
            </a:solidFill>
            <a:latin typeface="+mn-lt"/>
            <a:ea typeface="+mn-ea"/>
            <a:cs typeface="+mn-cs"/>
          </a:endParaRPr>
        </a:p>
        <a:p>
          <a:r>
            <a:rPr lang="en-US" sz="1200">
              <a:solidFill>
                <a:schemeClr val="tx1"/>
              </a:solidFill>
              <a:latin typeface="+mn-lt"/>
              <a:ea typeface="+mn-ea"/>
              <a:cs typeface="+mn-cs"/>
            </a:rPr>
            <a:t> </a:t>
          </a:r>
        </a:p>
        <a:p>
          <a:r>
            <a:rPr lang="en-US" sz="1200">
              <a:solidFill>
                <a:schemeClr val="tx1"/>
              </a:solidFill>
              <a:latin typeface="+mn-lt"/>
              <a:ea typeface="+mn-ea"/>
              <a:cs typeface="+mn-cs"/>
            </a:rPr>
            <a:t>• The engineering fee should also include mechanical or structural engineering costs, if any, incurred as part of the design process. </a:t>
          </a:r>
        </a:p>
        <a:p>
          <a:endParaRPr lang="en-US" sz="1200">
            <a:solidFill>
              <a:schemeClr val="tx1"/>
            </a:solidFill>
            <a:latin typeface="+mn-lt"/>
            <a:ea typeface="+mn-ea"/>
            <a:cs typeface="+mn-cs"/>
          </a:endParaRPr>
        </a:p>
        <a:p>
          <a:r>
            <a:rPr lang="en-US" sz="1200">
              <a:solidFill>
                <a:schemeClr val="tx1"/>
              </a:solidFill>
              <a:latin typeface="+mn-lt"/>
              <a:ea typeface="+mn-ea"/>
              <a:cs typeface="+mn-cs"/>
            </a:rPr>
            <a:t>• Environmental review costs could include the cost of a third-party contractor completing reviews required to determine clearance;  the third-party reviews would need to be approved by the grantee or other "responsible entity".</a:t>
          </a:r>
        </a:p>
        <a:p>
          <a:r>
            <a:rPr lang="en-US" sz="1200">
              <a:solidFill>
                <a:schemeClr val="tx1"/>
              </a:solidFill>
              <a:latin typeface="+mn-lt"/>
              <a:ea typeface="+mn-ea"/>
              <a:cs typeface="+mn-cs"/>
            </a:rPr>
            <a:t> </a:t>
          </a:r>
        </a:p>
        <a:p>
          <a:r>
            <a:rPr lang="en-US" sz="1200">
              <a:solidFill>
                <a:schemeClr val="tx1"/>
              </a:solidFill>
              <a:latin typeface="+mn-lt"/>
              <a:ea typeface="+mn-ea"/>
              <a:cs typeface="+mn-cs"/>
            </a:rPr>
            <a:t>• A survey prior to acquisition may or may not be required by</a:t>
          </a:r>
          <a:r>
            <a:rPr lang="en-US" sz="1200" baseline="0">
              <a:solidFill>
                <a:schemeClr val="tx1"/>
              </a:solidFill>
              <a:latin typeface="+mn-lt"/>
              <a:ea typeface="+mn-ea"/>
              <a:cs typeface="+mn-cs"/>
            </a:rPr>
            <a:t> </a:t>
          </a:r>
          <a:r>
            <a:rPr lang="en-US" sz="1200">
              <a:solidFill>
                <a:schemeClr val="tx1"/>
              </a:solidFill>
              <a:latin typeface="+mn-lt"/>
              <a:ea typeface="+mn-ea"/>
              <a:cs typeface="+mn-cs"/>
            </a:rPr>
            <a:t>grantees for single-family programs. Prior to providing construction or permanent financing, it may be required by the mortgage lender. A survey can reveal easements that make some of the land unbuildable.</a:t>
          </a:r>
        </a:p>
        <a:p>
          <a:r>
            <a:rPr lang="en-US" sz="1200">
              <a:solidFill>
                <a:schemeClr val="tx1"/>
              </a:solidFill>
              <a:latin typeface="+mn-lt"/>
              <a:ea typeface="+mn-ea"/>
              <a:cs typeface="+mn-cs"/>
            </a:rPr>
            <a:t> </a:t>
          </a:r>
        </a:p>
        <a:p>
          <a:r>
            <a:rPr lang="en-US" sz="1200">
              <a:solidFill>
                <a:schemeClr val="tx1"/>
              </a:solidFill>
              <a:latin typeface="+mn-lt"/>
              <a:ea typeface="+mn-ea"/>
              <a:cs typeface="+mn-cs"/>
            </a:rPr>
            <a:t>• If</a:t>
          </a:r>
          <a:r>
            <a:rPr lang="en-US" sz="1200" baseline="0">
              <a:solidFill>
                <a:schemeClr val="tx1"/>
              </a:solidFill>
              <a:latin typeface="+mn-lt"/>
              <a:ea typeface="+mn-ea"/>
              <a:cs typeface="+mn-cs"/>
            </a:rPr>
            <a:t> an appraisal is obtained to determine the market value of the completed project, i</a:t>
          </a:r>
          <a:r>
            <a:rPr lang="en-US" sz="1200">
              <a:solidFill>
                <a:schemeClr val="tx1"/>
              </a:solidFill>
              <a:latin typeface="+mn-lt"/>
              <a:ea typeface="+mn-ea"/>
              <a:cs typeface="+mn-cs"/>
            </a:rPr>
            <a:t>t is a good practice to ask the appraiser or another entity to provide "comparable rents" for the housing units in completed condition, based on a transmittal of the plans and specifications. The "rent comparables" should be used to establish the rents in the operating pro forma. </a:t>
          </a:r>
        </a:p>
        <a:p>
          <a:r>
            <a:rPr lang="en-US" sz="1200">
              <a:solidFill>
                <a:schemeClr val="tx1"/>
              </a:solidFill>
              <a:latin typeface="+mn-lt"/>
              <a:ea typeface="+mn-ea"/>
              <a:cs typeface="+mn-cs"/>
            </a:rPr>
            <a:t> </a:t>
          </a:r>
        </a:p>
        <a:p>
          <a:r>
            <a:rPr lang="en-US" sz="1200">
              <a:solidFill>
                <a:schemeClr val="tx1"/>
              </a:solidFill>
              <a:latin typeface="+mn-lt"/>
              <a:ea typeface="+mn-ea"/>
              <a:cs typeface="+mn-cs"/>
            </a:rPr>
            <a:t>• Property/casualty insurance should be obtained by the developer for the interim period before builder's risk insurance comes into effect. If the developer is also the general contractor, the developer should obtain builder's risk insurance as insurance against casualty and liability risks during construction. Otherwise, builder's risk insurance is typically obtained by the building contractor and will be included in the construction contract amount, above. In addition, grantees typically require developers to obtain commercial general liability insurance, the cost of which is typically covered by the developer fee.</a:t>
          </a:r>
        </a:p>
        <a:p>
          <a:r>
            <a:rPr lang="en-US" sz="1200">
              <a:solidFill>
                <a:schemeClr val="tx1"/>
              </a:solidFill>
              <a:latin typeface="+mn-lt"/>
              <a:ea typeface="+mn-ea"/>
              <a:cs typeface="+mn-cs"/>
            </a:rPr>
            <a:t> </a:t>
          </a:r>
        </a:p>
        <a:p>
          <a:r>
            <a:rPr lang="en-US" sz="1200">
              <a:solidFill>
                <a:schemeClr val="tx1"/>
              </a:solidFill>
              <a:latin typeface="+mn-lt"/>
              <a:ea typeface="+mn-ea"/>
              <a:cs typeface="+mn-cs"/>
            </a:rPr>
            <a:t>• Operating reserve - Pre-funding this reserve can cover the cost of operating the property while lease up is occurring, or during periods when the property is not fully leased up.  Often operating reserves are calculated conservatively as two month's rent revenues.  To be funded this amount be should be reasonable and as required by a lender or equity investor.   </a:t>
          </a:r>
        </a:p>
        <a:p>
          <a:r>
            <a:rPr lang="en-US" sz="1200">
              <a:solidFill>
                <a:schemeClr val="tx1"/>
              </a:solidFill>
              <a:latin typeface="+mn-lt"/>
              <a:ea typeface="+mn-ea"/>
              <a:cs typeface="+mn-cs"/>
            </a:rPr>
            <a:t> </a:t>
          </a:r>
        </a:p>
        <a:p>
          <a:r>
            <a:rPr lang="en-US" sz="1200">
              <a:solidFill>
                <a:schemeClr val="tx1"/>
              </a:solidFill>
              <a:latin typeface="+mn-lt"/>
              <a:ea typeface="+mn-ea"/>
              <a:cs typeface="+mn-cs"/>
            </a:rPr>
            <a:t>• Rent-up marketing costs - This line item includes the estimated costs of rent-up, such as advertising. Developers should  make sure that the staffing costs of rent-up are covered either in the development budget or in the operating budget for the first year, but not in both pro  formas. </a:t>
          </a:r>
        </a:p>
        <a:p>
          <a:r>
            <a:rPr lang="en-US" sz="1200">
              <a:solidFill>
                <a:schemeClr val="tx1"/>
              </a:solidFill>
              <a:latin typeface="+mn-lt"/>
              <a:ea typeface="+mn-ea"/>
              <a:cs typeface="+mn-cs"/>
            </a:rPr>
            <a:t> </a:t>
          </a:r>
        </a:p>
        <a:p>
          <a:r>
            <a:rPr lang="en-US" sz="1200">
              <a:solidFill>
                <a:schemeClr val="tx1"/>
              </a:solidFill>
              <a:latin typeface="+mn-lt"/>
              <a:ea typeface="+mn-ea"/>
              <a:cs typeface="+mn-cs"/>
            </a:rPr>
            <a:t>• Soft cost contingency - This is a contingency amount that may be used if one or more soft costs are higher than anticipated.</a:t>
          </a:r>
          <a:r>
            <a:rPr lang="en-US" sz="1100" b="0" i="0" u="none" strike="noStrike">
              <a:solidFill>
                <a:schemeClr val="tx1"/>
              </a:solidFill>
              <a:effectLst/>
              <a:latin typeface="+mn-lt"/>
              <a:ea typeface="+mn-ea"/>
              <a:cs typeface="+mn-cs"/>
            </a:rPr>
            <a:t>Please specify</a:t>
          </a:r>
          <a:r>
            <a:rPr lang="en-US" sz="1200"/>
            <a:t> </a:t>
          </a:r>
          <a:endParaRPr lang="en-US" sz="1200">
            <a:solidFill>
              <a:schemeClr val="tx1"/>
            </a:solidFill>
            <a:latin typeface="+mn-lt"/>
            <a:ea typeface="+mn-ea"/>
            <a:cs typeface="+mn-cs"/>
          </a:endParaRPr>
        </a:p>
        <a:p>
          <a:endParaRPr lang="en-US" sz="1200">
            <a:solidFill>
              <a:schemeClr val="tx1"/>
            </a:solidFill>
            <a:latin typeface="+mn-lt"/>
            <a:ea typeface="+mn-ea"/>
            <a:cs typeface="+mn-cs"/>
          </a:endParaRPr>
        </a:p>
        <a:p>
          <a:r>
            <a:rPr lang="en-US" sz="1200">
              <a:solidFill>
                <a:schemeClr val="tx1"/>
              </a:solidFill>
              <a:latin typeface="+mn-lt"/>
              <a:ea typeface="+mn-ea"/>
              <a:cs typeface="+mn-cs"/>
            </a:rPr>
            <a:t>• Developer fee - This is the fee a developer charges to the project for their time and risk. Developer fees as a percent of total development costs generally fall between 10% and 15%. The fee should</a:t>
          </a:r>
          <a:r>
            <a:rPr lang="en-US" sz="1200" baseline="0">
              <a:solidFill>
                <a:schemeClr val="tx1"/>
              </a:solidFill>
              <a:latin typeface="+mn-lt"/>
              <a:ea typeface="+mn-ea"/>
              <a:cs typeface="+mn-cs"/>
            </a:rPr>
            <a:t> </a:t>
          </a:r>
          <a:r>
            <a:rPr lang="en-US" sz="1200">
              <a:solidFill>
                <a:schemeClr val="tx1"/>
              </a:solidFill>
              <a:latin typeface="+mn-lt"/>
              <a:ea typeface="+mn-ea"/>
              <a:cs typeface="+mn-cs"/>
            </a:rPr>
            <a:t>be reasonable and customary in the market for this type of development project. Developer fees should be calculated based on the estimated time, effort and risk required of the developer. In general, higher developer fees are allowed if the developer is not being reimbursed by any funding source for construction financing costs and holding costs and/or has equity at risk in the project. Fees are typically lower if third</a:t>
          </a:r>
          <a:r>
            <a:rPr lang="en-US" sz="1200" baseline="0">
              <a:solidFill>
                <a:schemeClr val="tx1"/>
              </a:solidFill>
              <a:latin typeface="+mn-lt"/>
              <a:ea typeface="+mn-ea"/>
              <a:cs typeface="+mn-cs"/>
            </a:rPr>
            <a:t> parties</a:t>
          </a:r>
          <a:r>
            <a:rPr lang="en-US" sz="1200">
              <a:solidFill>
                <a:schemeClr val="tx1"/>
              </a:solidFill>
              <a:latin typeface="+mn-lt"/>
              <a:ea typeface="+mn-ea"/>
              <a:cs typeface="+mn-cs"/>
            </a:rPr>
            <a:t> are funding all holding costs and the developer has little or no equity in the project.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B. OPERATING PRO FORMA</a:t>
          </a:r>
          <a:endParaRPr lang="en-US" sz="1200">
            <a:solidFill>
              <a:schemeClr val="tx1"/>
            </a:solidFill>
            <a:latin typeface="+mn-lt"/>
            <a:ea typeface="+mn-ea"/>
            <a:cs typeface="+mn-cs"/>
          </a:endParaRPr>
        </a:p>
        <a:p>
          <a:r>
            <a:rPr lang="en-US" sz="1200">
              <a:solidFill>
                <a:schemeClr val="tx1"/>
              </a:solidFill>
              <a:latin typeface="+mn-lt"/>
              <a:ea typeface="+mn-ea"/>
              <a:cs typeface="+mn-cs"/>
            </a:rPr>
            <a:t> </a:t>
          </a:r>
        </a:p>
        <a:p>
          <a:r>
            <a:rPr lang="en-US" sz="1200">
              <a:solidFill>
                <a:schemeClr val="tx1"/>
              </a:solidFill>
              <a:latin typeface="+mn-lt"/>
              <a:ea typeface="+mn-ea"/>
              <a:cs typeface="+mn-cs"/>
            </a:rPr>
            <a:t>The Operating Proforma worksheet is designed to summarize a rental project's bedroom distribution, income targets, operating income and expenses, net operating income (NOI) before debt service, estimated debt service (from the Operating page) and the gap financing needed. </a:t>
          </a:r>
        </a:p>
        <a:p>
          <a:r>
            <a:rPr lang="en-US" sz="1200">
              <a:solidFill>
                <a:schemeClr val="tx1"/>
              </a:solidFill>
              <a:latin typeface="+mn-lt"/>
              <a:ea typeface="+mn-ea"/>
              <a:cs typeface="+mn-cs"/>
            </a:rPr>
            <a:t> </a:t>
          </a:r>
        </a:p>
        <a:p>
          <a:r>
            <a:rPr lang="en-US" sz="1200">
              <a:solidFill>
                <a:schemeClr val="tx1"/>
              </a:solidFill>
              <a:latin typeface="+mn-lt"/>
              <a:ea typeface="+mn-ea"/>
              <a:cs typeface="+mn-cs"/>
            </a:rPr>
            <a:t>• First enter the Project Name, Developer Name and Address of property. </a:t>
          </a:r>
        </a:p>
        <a:p>
          <a:r>
            <a:rPr lang="en-US" sz="1200">
              <a:solidFill>
                <a:schemeClr val="tx1"/>
              </a:solidFill>
              <a:latin typeface="+mn-lt"/>
              <a:ea typeface="+mn-ea"/>
              <a:cs typeface="+mn-cs"/>
            </a:rPr>
            <a:t> </a:t>
          </a:r>
        </a:p>
        <a:p>
          <a:r>
            <a:rPr lang="en-US" sz="1200">
              <a:solidFill>
                <a:schemeClr val="tx1"/>
              </a:solidFill>
              <a:latin typeface="+mn-lt"/>
              <a:ea typeface="+mn-ea"/>
              <a:cs typeface="+mn-cs"/>
            </a:rPr>
            <a:t>• Enter the number of dwelling units of each type. </a:t>
          </a:r>
        </a:p>
        <a:p>
          <a:r>
            <a:rPr lang="en-US" sz="1200">
              <a:solidFill>
                <a:schemeClr val="tx1"/>
              </a:solidFill>
              <a:latin typeface="+mn-lt"/>
              <a:ea typeface="+mn-ea"/>
              <a:cs typeface="+mn-cs"/>
            </a:rPr>
            <a:t>• Enter the estimated monthly rental amounts. These should be based on "rent comparables" of similar units in the vicinity of the project, in conditions similar to the after-redeveloment condition of the rental unit(s) in the project.  </a:t>
          </a:r>
        </a:p>
        <a:p>
          <a:r>
            <a:rPr lang="en-US" sz="1200">
              <a:solidFill>
                <a:schemeClr val="tx1"/>
              </a:solidFill>
              <a:latin typeface="+mn-lt"/>
              <a:ea typeface="+mn-ea"/>
              <a:cs typeface="+mn-cs"/>
            </a:rPr>
            <a:t> </a:t>
          </a:r>
        </a:p>
        <a:p>
          <a:r>
            <a:rPr lang="en-US" sz="1200">
              <a:solidFill>
                <a:schemeClr val="tx1"/>
              </a:solidFill>
              <a:latin typeface="+mn-lt"/>
              <a:ea typeface="+mn-ea"/>
              <a:cs typeface="+mn-cs"/>
            </a:rPr>
            <a:t>• Next, enter your project's estimated annual expenses in the expense line items. These should be based on past experience of the developer or data obtained from similar types of rental projects. Maintenance costs of detached or semi-detatched single-family rentals are typically higher than for low-rise apartments. . </a:t>
          </a:r>
        </a:p>
        <a:p>
          <a:r>
            <a:rPr lang="en-US" sz="1200">
              <a:solidFill>
                <a:schemeClr val="tx1"/>
              </a:solidFill>
              <a:latin typeface="+mn-lt"/>
              <a:ea typeface="+mn-ea"/>
              <a:cs typeface="+mn-cs"/>
            </a:rPr>
            <a:t> </a:t>
          </a:r>
        </a:p>
        <a:p>
          <a:r>
            <a:rPr lang="en-US" sz="1200">
              <a:solidFill>
                <a:schemeClr val="tx1"/>
              </a:solidFill>
              <a:latin typeface="+mn-lt"/>
              <a:ea typeface="+mn-ea"/>
              <a:cs typeface="+mn-cs"/>
            </a:rPr>
            <a:t>• Net operating income (NOI) is calculated by subtracting total operating expenses from gross effective income.  This indicates the amount of income available to pay debt service and provide for "debt service coverage."</a:t>
          </a:r>
        </a:p>
        <a:p>
          <a:endParaRPr lang="en-US" sz="1200">
            <a:solidFill>
              <a:schemeClr val="tx1"/>
            </a:solidFill>
            <a:latin typeface="+mn-lt"/>
            <a:ea typeface="+mn-ea"/>
            <a:cs typeface="+mn-cs"/>
          </a:endParaRPr>
        </a:p>
        <a:p>
          <a:r>
            <a:rPr lang="en-US" sz="1200">
              <a:solidFill>
                <a:schemeClr val="tx1"/>
              </a:solidFill>
              <a:latin typeface="+mn-lt"/>
              <a:ea typeface="+mn-ea"/>
              <a:cs typeface="+mn-cs"/>
            </a:rPr>
            <a:t>• "Supportable debt" is then automatically calculated by a formula based on the NOI and the assumptions in the "supportable debt service calculation" grid</a:t>
          </a:r>
        </a:p>
        <a:p>
          <a:r>
            <a:rPr lang="en-US" sz="1200">
              <a:solidFill>
                <a:schemeClr val="tx1"/>
              </a:solidFill>
              <a:latin typeface="+mn-lt"/>
              <a:ea typeface="+mn-ea"/>
              <a:cs typeface="+mn-cs"/>
            </a:rPr>
            <a:t> </a:t>
          </a:r>
        </a:p>
        <a:p>
          <a:r>
            <a:rPr lang="en-US" sz="1200" b="1">
              <a:solidFill>
                <a:schemeClr val="tx1"/>
              </a:solidFill>
              <a:latin typeface="+mn-lt"/>
              <a:ea typeface="+mn-ea"/>
              <a:cs typeface="+mn-cs"/>
            </a:rPr>
            <a:t>B.   20-YEAR CASH FLOW PROJECTION</a:t>
          </a:r>
          <a:r>
            <a:rPr lang="en-US" sz="1200">
              <a:solidFill>
                <a:schemeClr val="tx1"/>
              </a:solidFill>
              <a:latin typeface="+mn-lt"/>
              <a:ea typeface="+mn-ea"/>
              <a:cs typeface="+mn-cs"/>
            </a:rPr>
            <a:t> </a:t>
          </a:r>
        </a:p>
        <a:p>
          <a:r>
            <a:rPr lang="en-US" sz="1200">
              <a:solidFill>
                <a:schemeClr val="tx1"/>
              </a:solidFill>
              <a:latin typeface="+mn-lt"/>
              <a:ea typeface="+mn-ea"/>
              <a:cs typeface="+mn-cs"/>
            </a:rPr>
            <a:t> </a:t>
          </a:r>
        </a:p>
        <a:p>
          <a:r>
            <a:rPr lang="en-US" sz="1200">
              <a:solidFill>
                <a:schemeClr val="tx1"/>
              </a:solidFill>
              <a:latin typeface="+mn-lt"/>
              <a:ea typeface="+mn-ea"/>
              <a:cs typeface="+mn-cs"/>
            </a:rPr>
            <a:t>It is a standard requirement of lenders for borrowers to provide a multi-year cash flow projection for a period of years equal to the term of the loan. This projection spreadsheet allows users to enter assumptions about inflation in rents and operating costs which automatically calculate increased income and expense amounts for each year. This projection is used primarily to demonstrate that the debt service can be paid in each year. </a:t>
          </a:r>
        </a:p>
        <a:p>
          <a:r>
            <a:rPr lang="en-US" sz="1200">
              <a:solidFill>
                <a:schemeClr val="tx1"/>
              </a:solidFill>
              <a:latin typeface="+mn-lt"/>
              <a:ea typeface="+mn-ea"/>
              <a:cs typeface="+mn-cs"/>
            </a:rPr>
            <a:t> </a:t>
          </a:r>
        </a:p>
        <a:p>
          <a:endParaRPr lang="en-US" sz="12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90B7-B0A4-465D-AF91-BC2708AE58E8}">
  <dimension ref="A3:A26"/>
  <sheetViews>
    <sheetView topLeftCell="A23" zoomScaleNormal="100" workbookViewId="0">
      <selection activeCell="B23" sqref="B23"/>
    </sheetView>
  </sheetViews>
  <sheetFormatPr defaultRowHeight="12.75" x14ac:dyDescent="0.35"/>
  <cols>
    <col min="1" max="1" width="97.59765625" customWidth="1"/>
  </cols>
  <sheetData>
    <row r="3" spans="1:1" ht="15" x14ac:dyDescent="0.4">
      <c r="A3" s="78"/>
    </row>
    <row r="5" spans="1:1" ht="13.15" x14ac:dyDescent="0.4">
      <c r="A5" s="79"/>
    </row>
    <row r="6" spans="1:1" ht="13.15" x14ac:dyDescent="0.4">
      <c r="A6" s="80"/>
    </row>
    <row r="7" spans="1:1" x14ac:dyDescent="0.35">
      <c r="A7" s="81"/>
    </row>
    <row r="8" spans="1:1" ht="25.5" customHeight="1" x14ac:dyDescent="0.4">
      <c r="A8" s="80"/>
    </row>
    <row r="9" spans="1:1" ht="32.25" customHeight="1" x14ac:dyDescent="0.35">
      <c r="A9" s="81"/>
    </row>
    <row r="10" spans="1:1" ht="24" customHeight="1" x14ac:dyDescent="0.4">
      <c r="A10" s="80"/>
    </row>
    <row r="11" spans="1:1" ht="39.75" customHeight="1" x14ac:dyDescent="0.35">
      <c r="A11" s="82"/>
    </row>
    <row r="12" spans="1:1" ht="13.15" x14ac:dyDescent="0.4">
      <c r="A12" s="80"/>
    </row>
    <row r="13" spans="1:1" x14ac:dyDescent="0.35">
      <c r="A13" s="81"/>
    </row>
    <row r="15" spans="1:1" x14ac:dyDescent="0.35">
      <c r="A15" s="83"/>
    </row>
    <row r="16" spans="1:1" x14ac:dyDescent="0.35">
      <c r="A16" s="84"/>
    </row>
    <row r="17" spans="1:1" x14ac:dyDescent="0.35">
      <c r="A17" s="84"/>
    </row>
    <row r="18" spans="1:1" ht="13.15" x14ac:dyDescent="0.35">
      <c r="A18" s="85"/>
    </row>
    <row r="19" spans="1:1" x14ac:dyDescent="0.35">
      <c r="A19" s="84"/>
    </row>
    <row r="20" spans="1:1" x14ac:dyDescent="0.35">
      <c r="A20" s="84"/>
    </row>
    <row r="21" spans="1:1" ht="13.15" x14ac:dyDescent="0.35">
      <c r="A21" s="85"/>
    </row>
    <row r="22" spans="1:1" x14ac:dyDescent="0.35">
      <c r="A22" s="84"/>
    </row>
    <row r="23" spans="1:1" x14ac:dyDescent="0.35">
      <c r="A23" s="84"/>
    </row>
    <row r="24" spans="1:1" x14ac:dyDescent="0.35">
      <c r="A24" s="84"/>
    </row>
    <row r="25" spans="1:1" x14ac:dyDescent="0.35">
      <c r="A25" s="84"/>
    </row>
    <row r="26" spans="1:1" x14ac:dyDescent="0.35">
      <c r="A26" s="86"/>
    </row>
  </sheetData>
  <pageMargins left="1" right="0.7" top="0.75" bottom="0.75" header="0.3" footer="0.3"/>
  <pageSetup orientation="portrait" r:id="rId1"/>
  <headerFooter>
    <oddHeader>&amp;LSample Pro Forma Single Family Rentals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7CBB7-5A95-4068-93C4-3B2DAD4EA1A3}">
  <dimension ref="A1:F57"/>
  <sheetViews>
    <sheetView topLeftCell="A54" zoomScaleNormal="100" zoomScalePageLayoutView="40" workbookViewId="0">
      <selection activeCell="E77" sqref="E77"/>
    </sheetView>
  </sheetViews>
  <sheetFormatPr defaultRowHeight="12.75" x14ac:dyDescent="0.35"/>
  <cols>
    <col min="1" max="1" width="5.265625" customWidth="1"/>
    <col min="2" max="2" width="9.3984375" customWidth="1"/>
    <col min="3" max="3" width="27.73046875" customWidth="1"/>
    <col min="4" max="4" width="5.1328125" customWidth="1"/>
    <col min="5" max="5" width="14.1328125" bestFit="1" customWidth="1"/>
    <col min="6" max="6" width="14" bestFit="1" customWidth="1"/>
  </cols>
  <sheetData>
    <row r="1" spans="1:6" ht="17.649999999999999" x14ac:dyDescent="0.5">
      <c r="A1" s="93" t="s">
        <v>143</v>
      </c>
      <c r="B1" s="93"/>
      <c r="C1" s="93"/>
      <c r="D1" s="93"/>
      <c r="E1" s="93"/>
      <c r="F1" s="93"/>
    </row>
    <row r="2" spans="1:6" ht="24.75" customHeight="1" x14ac:dyDescent="0.4">
      <c r="A2" s="5" t="s">
        <v>48</v>
      </c>
      <c r="C2" s="91"/>
      <c r="D2" s="92"/>
    </row>
    <row r="3" spans="1:6" ht="13.15" x14ac:dyDescent="0.4">
      <c r="A3" s="5" t="s">
        <v>131</v>
      </c>
      <c r="C3" s="91"/>
      <c r="D3" s="19" t="s">
        <v>109</v>
      </c>
      <c r="E3" s="4"/>
      <c r="F3" s="4"/>
    </row>
    <row r="4" spans="1:6" ht="13.15" x14ac:dyDescent="0.4">
      <c r="A4" s="5" t="s">
        <v>104</v>
      </c>
      <c r="C4" s="91"/>
      <c r="D4" s="5" t="s">
        <v>136</v>
      </c>
    </row>
    <row r="6" spans="1:6" ht="17.649999999999999" x14ac:dyDescent="0.5">
      <c r="A6" s="58" t="s">
        <v>119</v>
      </c>
    </row>
    <row r="7" spans="1:6" ht="15" x14ac:dyDescent="0.4">
      <c r="B7" s="8" t="s">
        <v>88</v>
      </c>
      <c r="E7" s="2"/>
      <c r="F7" s="2"/>
    </row>
    <row r="8" spans="1:6" x14ac:dyDescent="0.35">
      <c r="B8" s="9" t="s">
        <v>106</v>
      </c>
      <c r="C8" s="10"/>
      <c r="D8" s="10"/>
      <c r="E8" s="94">
        <v>0</v>
      </c>
      <c r="F8" s="2"/>
    </row>
    <row r="9" spans="1:6" x14ac:dyDescent="0.35">
      <c r="B9" s="9" t="s">
        <v>107</v>
      </c>
      <c r="C9" s="10"/>
      <c r="D9" s="10"/>
      <c r="E9" s="69">
        <v>0</v>
      </c>
      <c r="F9" s="2"/>
    </row>
    <row r="10" spans="1:6" x14ac:dyDescent="0.35">
      <c r="B10" s="11" t="s">
        <v>101</v>
      </c>
      <c r="C10" s="10"/>
      <c r="D10" s="10"/>
      <c r="E10" s="66">
        <f>+E8+E9</f>
        <v>0</v>
      </c>
    </row>
    <row r="11" spans="1:6" ht="13.15" x14ac:dyDescent="0.4">
      <c r="C11" s="5"/>
      <c r="E11" s="67"/>
      <c r="F11" s="7"/>
    </row>
    <row r="12" spans="1:6" ht="15" x14ac:dyDescent="0.4">
      <c r="B12" s="8" t="s">
        <v>89</v>
      </c>
      <c r="E12" s="67"/>
      <c r="F12" s="2"/>
    </row>
    <row r="13" spans="1:6" x14ac:dyDescent="0.35">
      <c r="B13" s="9" t="s">
        <v>105</v>
      </c>
      <c r="C13" s="10"/>
      <c r="D13" s="10"/>
      <c r="E13" s="94">
        <v>0</v>
      </c>
      <c r="F13" s="2"/>
    </row>
    <row r="14" spans="1:6" x14ac:dyDescent="0.35">
      <c r="B14" s="98" t="s">
        <v>147</v>
      </c>
      <c r="C14" s="10"/>
      <c r="D14" s="10"/>
      <c r="E14" s="94">
        <v>0</v>
      </c>
      <c r="F14" s="2"/>
    </row>
    <row r="15" spans="1:6" x14ac:dyDescent="0.35">
      <c r="B15" s="9" t="s">
        <v>90</v>
      </c>
      <c r="C15" s="10"/>
      <c r="D15" s="97"/>
      <c r="E15" s="94">
        <f>D15*E13</f>
        <v>0</v>
      </c>
      <c r="F15" s="2"/>
    </row>
    <row r="16" spans="1:6" x14ac:dyDescent="0.35">
      <c r="B16" s="9" t="s">
        <v>91</v>
      </c>
      <c r="C16" s="10"/>
      <c r="D16" s="75"/>
      <c r="E16" s="95">
        <f>E13*D16</f>
        <v>0</v>
      </c>
      <c r="F16" s="2"/>
    </row>
    <row r="17" spans="2:6" x14ac:dyDescent="0.35">
      <c r="B17" s="11" t="s">
        <v>102</v>
      </c>
      <c r="C17" s="10"/>
      <c r="D17" s="68"/>
      <c r="E17" s="96">
        <f>SUM(E13:E16)</f>
        <v>0</v>
      </c>
    </row>
    <row r="18" spans="2:6" ht="13.15" x14ac:dyDescent="0.4">
      <c r="C18" s="5"/>
      <c r="D18" s="33"/>
      <c r="E18" s="67"/>
      <c r="F18" s="7"/>
    </row>
    <row r="19" spans="2:6" ht="15" x14ac:dyDescent="0.4">
      <c r="B19" s="8" t="s">
        <v>92</v>
      </c>
      <c r="E19" s="67"/>
      <c r="F19" s="2"/>
    </row>
    <row r="20" spans="2:6" x14ac:dyDescent="0.35">
      <c r="B20" s="9" t="s">
        <v>99</v>
      </c>
      <c r="C20" s="10"/>
      <c r="D20" s="10"/>
      <c r="E20" s="94">
        <v>0</v>
      </c>
      <c r="F20" s="2"/>
    </row>
    <row r="21" spans="2:6" x14ac:dyDescent="0.35">
      <c r="B21" s="98" t="s">
        <v>148</v>
      </c>
      <c r="C21" s="10"/>
      <c r="D21" s="10"/>
      <c r="E21" s="99">
        <v>0</v>
      </c>
      <c r="F21" s="2"/>
    </row>
    <row r="22" spans="2:6" x14ac:dyDescent="0.35">
      <c r="B22" s="9" t="s">
        <v>93</v>
      </c>
      <c r="C22" s="10"/>
      <c r="D22" s="10"/>
      <c r="E22" s="94">
        <v>0</v>
      </c>
      <c r="F22" s="2"/>
    </row>
    <row r="23" spans="2:6" x14ac:dyDescent="0.35">
      <c r="B23" s="26" t="s">
        <v>128</v>
      </c>
      <c r="C23" s="10"/>
      <c r="D23" s="10"/>
      <c r="E23" s="99">
        <v>0</v>
      </c>
      <c r="F23" s="2"/>
    </row>
    <row r="24" spans="2:6" x14ac:dyDescent="0.35">
      <c r="B24" s="98" t="s">
        <v>155</v>
      </c>
      <c r="C24" s="10"/>
      <c r="D24" s="10"/>
      <c r="E24" s="94"/>
      <c r="F24" s="2"/>
    </row>
    <row r="25" spans="2:6" x14ac:dyDescent="0.35">
      <c r="B25" s="9" t="s">
        <v>94</v>
      </c>
      <c r="C25" s="10"/>
      <c r="D25" s="10"/>
      <c r="E25" s="94">
        <v>0</v>
      </c>
      <c r="F25" s="2"/>
    </row>
    <row r="26" spans="2:6" x14ac:dyDescent="0.35">
      <c r="B26" s="9" t="s">
        <v>95</v>
      </c>
      <c r="C26" s="10"/>
      <c r="D26" s="10"/>
      <c r="E26" s="94">
        <v>0</v>
      </c>
      <c r="F26" s="2"/>
    </row>
    <row r="27" spans="2:6" x14ac:dyDescent="0.35">
      <c r="B27" s="98" t="s">
        <v>153</v>
      </c>
      <c r="C27" s="10"/>
      <c r="D27" s="10"/>
      <c r="E27" s="94">
        <v>0</v>
      </c>
      <c r="F27" s="2"/>
    </row>
    <row r="28" spans="2:6" x14ac:dyDescent="0.35">
      <c r="B28" s="98" t="s">
        <v>154</v>
      </c>
      <c r="C28" s="10"/>
      <c r="D28" s="10"/>
      <c r="E28" s="94">
        <v>0</v>
      </c>
      <c r="F28" s="2"/>
    </row>
    <row r="29" spans="2:6" x14ac:dyDescent="0.35">
      <c r="B29" s="98" t="s">
        <v>156</v>
      </c>
      <c r="C29" s="10"/>
      <c r="D29" s="10"/>
      <c r="E29" s="94">
        <v>0</v>
      </c>
      <c r="F29" s="2"/>
    </row>
    <row r="30" spans="2:6" x14ac:dyDescent="0.35">
      <c r="B30" s="26" t="s">
        <v>132</v>
      </c>
      <c r="C30" s="10"/>
      <c r="D30" s="10"/>
      <c r="E30" s="94">
        <v>0</v>
      </c>
      <c r="F30" s="2"/>
    </row>
    <row r="31" spans="2:6" x14ac:dyDescent="0.35">
      <c r="B31" s="26" t="s">
        <v>126</v>
      </c>
      <c r="C31" s="10"/>
      <c r="D31" s="10"/>
      <c r="E31" s="94">
        <v>0</v>
      </c>
      <c r="F31" s="2"/>
    </row>
    <row r="32" spans="2:6" x14ac:dyDescent="0.35">
      <c r="B32" s="26" t="s">
        <v>127</v>
      </c>
      <c r="C32" s="10"/>
      <c r="D32" s="10"/>
      <c r="E32" s="94">
        <v>0</v>
      </c>
      <c r="F32" s="2"/>
    </row>
    <row r="33" spans="2:6" x14ac:dyDescent="0.35">
      <c r="B33" s="98" t="s">
        <v>151</v>
      </c>
      <c r="C33" s="10"/>
      <c r="D33" s="10"/>
      <c r="E33" s="94">
        <v>0</v>
      </c>
      <c r="F33" s="2"/>
    </row>
    <row r="34" spans="2:6" x14ac:dyDescent="0.35">
      <c r="B34" s="98" t="s">
        <v>152</v>
      </c>
      <c r="C34" s="10"/>
      <c r="D34" s="10"/>
      <c r="E34" s="94">
        <v>0</v>
      </c>
      <c r="F34" s="2"/>
    </row>
    <row r="35" spans="2:6" x14ac:dyDescent="0.35">
      <c r="B35" s="98" t="s">
        <v>150</v>
      </c>
      <c r="C35" s="10"/>
      <c r="D35" s="10"/>
      <c r="E35" s="94">
        <v>0</v>
      </c>
      <c r="F35" s="2"/>
    </row>
    <row r="36" spans="2:6" x14ac:dyDescent="0.35">
      <c r="B36" s="9" t="s">
        <v>100</v>
      </c>
      <c r="C36" s="10"/>
      <c r="D36" s="10"/>
      <c r="E36" s="94">
        <v>0</v>
      </c>
      <c r="F36" s="2"/>
    </row>
    <row r="37" spans="2:6" x14ac:dyDescent="0.35">
      <c r="B37" s="9" t="s">
        <v>97</v>
      </c>
      <c r="C37" s="10"/>
      <c r="D37" s="10"/>
      <c r="E37" s="94">
        <v>0</v>
      </c>
      <c r="F37" s="2"/>
    </row>
    <row r="38" spans="2:6" x14ac:dyDescent="0.35">
      <c r="B38" s="26" t="s">
        <v>134</v>
      </c>
      <c r="C38" s="10"/>
      <c r="D38" s="10"/>
      <c r="E38" s="94">
        <v>0</v>
      </c>
      <c r="F38" s="2"/>
    </row>
    <row r="39" spans="2:6" x14ac:dyDescent="0.35">
      <c r="B39" s="98" t="s">
        <v>144</v>
      </c>
      <c r="C39" s="10"/>
      <c r="D39" s="10"/>
      <c r="E39" s="94">
        <v>0</v>
      </c>
      <c r="F39" s="2"/>
    </row>
    <row r="40" spans="2:6" x14ac:dyDescent="0.35">
      <c r="B40" s="98" t="s">
        <v>149</v>
      </c>
      <c r="C40" s="10"/>
      <c r="D40" s="10"/>
      <c r="E40" s="94">
        <v>0</v>
      </c>
      <c r="F40" s="2"/>
    </row>
    <row r="41" spans="2:6" x14ac:dyDescent="0.35">
      <c r="B41" s="26" t="s">
        <v>133</v>
      </c>
      <c r="C41" s="10"/>
      <c r="D41" s="10"/>
      <c r="E41" s="94">
        <v>0</v>
      </c>
      <c r="F41" s="2"/>
    </row>
    <row r="42" spans="2:6" x14ac:dyDescent="0.35">
      <c r="B42" s="9" t="s">
        <v>20</v>
      </c>
      <c r="C42" s="10"/>
      <c r="D42" s="10"/>
      <c r="E42" s="94">
        <v>0</v>
      </c>
      <c r="F42" s="101" t="s">
        <v>146</v>
      </c>
    </row>
    <row r="43" spans="2:6" x14ac:dyDescent="0.35">
      <c r="B43" s="9" t="s">
        <v>98</v>
      </c>
      <c r="C43" s="10"/>
      <c r="D43" s="75">
        <v>0</v>
      </c>
      <c r="E43" s="95">
        <f>SUM(E20:E42)*D43</f>
        <v>0</v>
      </c>
      <c r="F43" s="2"/>
    </row>
    <row r="44" spans="2:6" x14ac:dyDescent="0.35">
      <c r="B44" s="9" t="s">
        <v>96</v>
      </c>
      <c r="C44" s="10"/>
      <c r="D44" s="104">
        <v>0</v>
      </c>
      <c r="E44" s="95">
        <f>SUM(E10,E17,E20:E43)*D44</f>
        <v>0</v>
      </c>
      <c r="F44" s="2"/>
    </row>
    <row r="45" spans="2:6" x14ac:dyDescent="0.35">
      <c r="B45" s="11" t="s">
        <v>108</v>
      </c>
      <c r="C45" s="10"/>
      <c r="D45" s="10"/>
      <c r="E45" s="96">
        <f>SUM(E20:E44)</f>
        <v>0</v>
      </c>
    </row>
    <row r="46" spans="2:6" x14ac:dyDescent="0.35">
      <c r="E46" s="67"/>
      <c r="F46" s="2"/>
    </row>
    <row r="47" spans="2:6" ht="15" x14ac:dyDescent="0.4">
      <c r="B47" s="64" t="s">
        <v>103</v>
      </c>
      <c r="C47" s="65"/>
      <c r="D47" s="65"/>
      <c r="E47" s="74">
        <f>SUM(E10,E17,E45)</f>
        <v>0</v>
      </c>
    </row>
    <row r="49" spans="1:6" ht="17.649999999999999" x14ac:dyDescent="0.5">
      <c r="A49" s="58" t="s">
        <v>120</v>
      </c>
    </row>
    <row r="50" spans="1:6" s="52" customFormat="1" x14ac:dyDescent="0.35"/>
    <row r="51" spans="1:6" ht="13.15" x14ac:dyDescent="0.4">
      <c r="B51" s="20" t="s">
        <v>121</v>
      </c>
      <c r="E51" s="70" t="e">
        <f>'Operating Budget'!G87</f>
        <v>#DIV/0!</v>
      </c>
    </row>
    <row r="52" spans="1:6" x14ac:dyDescent="0.35">
      <c r="B52" s="20" t="s">
        <v>123</v>
      </c>
      <c r="E52" s="71"/>
    </row>
    <row r="53" spans="1:6" x14ac:dyDescent="0.35">
      <c r="C53" s="101" t="s">
        <v>145</v>
      </c>
      <c r="E53" s="100">
        <v>0</v>
      </c>
    </row>
    <row r="54" spans="1:6" x14ac:dyDescent="0.35">
      <c r="C54" t="s">
        <v>122</v>
      </c>
      <c r="E54" s="76">
        <v>0</v>
      </c>
    </row>
    <row r="55" spans="1:6" x14ac:dyDescent="0.35">
      <c r="C55" t="s">
        <v>20</v>
      </c>
      <c r="E55" s="72"/>
      <c r="F55" s="101" t="s">
        <v>146</v>
      </c>
    </row>
    <row r="56" spans="1:6" ht="17.25" x14ac:dyDescent="0.45">
      <c r="B56" s="59" t="s">
        <v>125</v>
      </c>
      <c r="C56" s="53"/>
      <c r="D56" s="53"/>
      <c r="E56" s="73" t="e">
        <f>SUM(E51:E55)</f>
        <v>#DIV/0!</v>
      </c>
    </row>
    <row r="57" spans="1:6" ht="17.25" x14ac:dyDescent="0.45">
      <c r="B57" s="59" t="s">
        <v>137</v>
      </c>
      <c r="C57" s="53"/>
      <c r="D57" s="53"/>
      <c r="E57" s="73" t="e">
        <f>E47-E56</f>
        <v>#DIV/0!</v>
      </c>
    </row>
  </sheetData>
  <phoneticPr fontId="0" type="noConversion"/>
  <pageMargins left="0.7" right="0.7" top="0.75" bottom="0.75" header="0.3" footer="0.3"/>
  <pageSetup scale="95" orientation="portrait" r:id="rId1"/>
  <headerFooter alignWithMargins="0">
    <oddHeader>&amp;C&amp;"Arial,Bold"&amp;16Tillamook County Housing Solutions Fund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3D06-3AB1-49C5-8958-5325C61D0D3D}">
  <dimension ref="A1:K88"/>
  <sheetViews>
    <sheetView topLeftCell="A75" zoomScaleNormal="100" workbookViewId="0">
      <selection activeCell="G98" sqref="G98"/>
    </sheetView>
  </sheetViews>
  <sheetFormatPr defaultRowHeight="12.75" x14ac:dyDescent="0.35"/>
  <cols>
    <col min="1" max="1" width="2.73046875" customWidth="1"/>
    <col min="3" max="3" width="8.265625" customWidth="1"/>
    <col min="4" max="4" width="9.86328125" customWidth="1"/>
    <col min="5" max="5" width="6.86328125" bestFit="1" customWidth="1"/>
    <col min="6" max="6" width="12" customWidth="1"/>
    <col min="7" max="7" width="19.86328125" bestFit="1" customWidth="1"/>
    <col min="8" max="8" width="15.1328125" customWidth="1"/>
    <col min="9" max="9" width="12" customWidth="1"/>
    <col min="10" max="10" width="11" bestFit="1" customWidth="1"/>
  </cols>
  <sheetData>
    <row r="1" spans="1:7" ht="17.649999999999999" x14ac:dyDescent="0.5">
      <c r="A1" s="106" t="s">
        <v>64</v>
      </c>
      <c r="B1" s="106"/>
      <c r="C1" s="106"/>
    </row>
    <row r="3" spans="1:7" ht="13.15" x14ac:dyDescent="0.4">
      <c r="A3" s="5" t="s">
        <v>48</v>
      </c>
      <c r="B3" s="5"/>
      <c r="C3" s="19"/>
      <c r="D3" s="91"/>
      <c r="E3" s="91"/>
      <c r="G3" s="91" t="s">
        <v>109</v>
      </c>
    </row>
    <row r="4" spans="1:7" ht="13.15" x14ac:dyDescent="0.4">
      <c r="A4" s="5" t="s">
        <v>104</v>
      </c>
      <c r="B4" s="5"/>
      <c r="C4" s="19"/>
      <c r="D4" s="19"/>
      <c r="E4" s="5"/>
      <c r="G4" s="5" t="s">
        <v>141</v>
      </c>
    </row>
    <row r="5" spans="1:7" ht="13.15" x14ac:dyDescent="0.4">
      <c r="A5" s="5"/>
      <c r="B5" s="5"/>
      <c r="C5" s="5"/>
      <c r="D5" s="5"/>
      <c r="E5" s="5"/>
    </row>
    <row r="6" spans="1:7" x14ac:dyDescent="0.35">
      <c r="A6" t="s">
        <v>112</v>
      </c>
      <c r="G6">
        <f>SUM(E10:E13)</f>
        <v>0</v>
      </c>
    </row>
    <row r="8" spans="1:7" ht="15" x14ac:dyDescent="0.4">
      <c r="A8" s="8" t="s">
        <v>0</v>
      </c>
      <c r="B8" s="8"/>
      <c r="E8" s="3"/>
      <c r="F8" s="3"/>
      <c r="G8" s="3"/>
    </row>
    <row r="9" spans="1:7" x14ac:dyDescent="0.35">
      <c r="A9" s="9" t="s">
        <v>7</v>
      </c>
      <c r="B9" s="10"/>
      <c r="C9" s="10"/>
      <c r="D9" s="10"/>
      <c r="E9" s="22" t="s">
        <v>5</v>
      </c>
      <c r="F9" s="23" t="s">
        <v>113</v>
      </c>
      <c r="G9" s="22" t="s">
        <v>110</v>
      </c>
    </row>
    <row r="10" spans="1:7" x14ac:dyDescent="0.35">
      <c r="A10" s="9"/>
      <c r="B10" s="10" t="s">
        <v>1</v>
      </c>
      <c r="C10" s="10"/>
      <c r="D10" s="10"/>
      <c r="E10" s="16"/>
      <c r="F10" s="24">
        <v>0</v>
      </c>
      <c r="G10" s="13">
        <f>E10*F10*12</f>
        <v>0</v>
      </c>
    </row>
    <row r="11" spans="1:7" x14ac:dyDescent="0.35">
      <c r="A11" s="9"/>
      <c r="B11" s="10" t="s">
        <v>2</v>
      </c>
      <c r="C11" s="10"/>
      <c r="D11" s="10"/>
      <c r="E11" s="16"/>
      <c r="F11" s="24">
        <v>0</v>
      </c>
      <c r="G11" s="13">
        <f>E11*F11*12</f>
        <v>0</v>
      </c>
    </row>
    <row r="12" spans="1:7" x14ac:dyDescent="0.35">
      <c r="A12" s="9"/>
      <c r="B12" s="10" t="s">
        <v>3</v>
      </c>
      <c r="C12" s="10"/>
      <c r="D12" s="10"/>
      <c r="E12" s="16"/>
      <c r="F12" s="24">
        <v>0</v>
      </c>
      <c r="G12" s="13">
        <f>E12*F12*12</f>
        <v>0</v>
      </c>
    </row>
    <row r="13" spans="1:7" x14ac:dyDescent="0.35">
      <c r="A13" s="9"/>
      <c r="B13" s="10" t="s">
        <v>4</v>
      </c>
      <c r="C13" s="10"/>
      <c r="D13" s="10"/>
      <c r="E13" s="16"/>
      <c r="F13" s="24">
        <v>0</v>
      </c>
      <c r="G13" s="13">
        <f>E13*F13*12</f>
        <v>0</v>
      </c>
    </row>
    <row r="14" spans="1:7" x14ac:dyDescent="0.35">
      <c r="A14" s="9"/>
      <c r="B14" s="10"/>
      <c r="C14" s="10" t="s">
        <v>139</v>
      </c>
      <c r="D14" s="10"/>
      <c r="E14" s="88">
        <f>SUM(E10:E13)</f>
        <v>0</v>
      </c>
      <c r="F14" s="89"/>
      <c r="G14" s="13"/>
    </row>
    <row r="15" spans="1:7" x14ac:dyDescent="0.35">
      <c r="A15" s="9"/>
      <c r="B15" s="32" t="s">
        <v>6</v>
      </c>
      <c r="C15" s="10"/>
      <c r="D15" s="10"/>
      <c r="E15" s="10"/>
      <c r="F15" s="10"/>
      <c r="G15" s="14">
        <f>SUM(G10:G13)</f>
        <v>0</v>
      </c>
    </row>
    <row r="16" spans="1:7" x14ac:dyDescent="0.35">
      <c r="A16" s="98" t="s">
        <v>157</v>
      </c>
      <c r="B16" s="32"/>
      <c r="C16" s="10"/>
      <c r="D16" s="10"/>
      <c r="E16" s="10"/>
      <c r="F16" s="10"/>
      <c r="G16" s="102"/>
    </row>
    <row r="17" spans="1:8" x14ac:dyDescent="0.35">
      <c r="A17" s="9"/>
      <c r="B17" s="103" t="s">
        <v>158</v>
      </c>
      <c r="C17" s="10"/>
      <c r="D17" s="10"/>
      <c r="E17" s="10"/>
      <c r="F17" s="10"/>
      <c r="G17" s="108">
        <v>0</v>
      </c>
    </row>
    <row r="18" spans="1:8" x14ac:dyDescent="0.35">
      <c r="A18" s="9"/>
      <c r="B18" s="32" t="s">
        <v>157</v>
      </c>
      <c r="C18" s="10"/>
      <c r="D18" s="10"/>
      <c r="E18" s="10"/>
      <c r="F18" s="10"/>
      <c r="G18" s="14">
        <f>G17</f>
        <v>0</v>
      </c>
    </row>
    <row r="19" spans="1:8" x14ac:dyDescent="0.35">
      <c r="A19" s="9" t="s">
        <v>8</v>
      </c>
      <c r="B19" s="10"/>
      <c r="C19" s="10"/>
      <c r="D19" s="10"/>
      <c r="E19" s="10"/>
      <c r="F19" s="10"/>
      <c r="G19" s="21"/>
    </row>
    <row r="20" spans="1:8" x14ac:dyDescent="0.35">
      <c r="A20" s="9"/>
      <c r="B20" s="10" t="s">
        <v>9</v>
      </c>
      <c r="C20" s="10"/>
      <c r="D20" s="10"/>
      <c r="E20" s="10"/>
      <c r="F20" s="25">
        <v>0</v>
      </c>
      <c r="G20" s="13">
        <f>-G15*F20</f>
        <v>0</v>
      </c>
    </row>
    <row r="21" spans="1:8" x14ac:dyDescent="0.35">
      <c r="A21" s="9"/>
      <c r="B21" s="10" t="s">
        <v>10</v>
      </c>
      <c r="C21" s="10"/>
      <c r="D21" s="10"/>
      <c r="E21" s="10"/>
      <c r="F21" s="25">
        <v>0</v>
      </c>
      <c r="G21" s="13">
        <f>-G15*F21</f>
        <v>0</v>
      </c>
    </row>
    <row r="22" spans="1:8" x14ac:dyDescent="0.35">
      <c r="A22" s="11" t="s">
        <v>11</v>
      </c>
      <c r="B22" s="10"/>
      <c r="C22" s="10"/>
      <c r="D22" s="10"/>
      <c r="E22" s="10"/>
      <c r="F22" s="10"/>
      <c r="G22" s="14">
        <f>G15+G18+G20+G21</f>
        <v>0</v>
      </c>
    </row>
    <row r="23" spans="1:8" x14ac:dyDescent="0.35">
      <c r="G23" s="2"/>
    </row>
    <row r="24" spans="1:8" ht="15" x14ac:dyDescent="0.4">
      <c r="A24" s="8" t="s">
        <v>12</v>
      </c>
      <c r="B24" s="5"/>
    </row>
    <row r="25" spans="1:8" ht="13.15" x14ac:dyDescent="0.4">
      <c r="A25" s="29" t="s">
        <v>13</v>
      </c>
      <c r="B25" s="10"/>
      <c r="C25" s="10"/>
      <c r="D25" s="10"/>
      <c r="E25" s="10"/>
      <c r="F25" s="10"/>
      <c r="G25" s="22" t="s">
        <v>28</v>
      </c>
      <c r="H25" s="3" t="s">
        <v>140</v>
      </c>
    </row>
    <row r="26" spans="1:8" x14ac:dyDescent="0.35">
      <c r="A26" s="9"/>
      <c r="B26" s="10" t="s">
        <v>14</v>
      </c>
      <c r="C26" s="10"/>
      <c r="D26" s="10"/>
      <c r="E26" s="10"/>
      <c r="F26" s="27"/>
      <c r="G26" s="12"/>
      <c r="H26" s="90" t="e">
        <f t="shared" ref="H26:H35" si="0">G26/E$14</f>
        <v>#DIV/0!</v>
      </c>
    </row>
    <row r="27" spans="1:8" x14ac:dyDescent="0.35">
      <c r="A27" s="9"/>
      <c r="B27" s="10" t="s">
        <v>111</v>
      </c>
      <c r="C27" s="10"/>
      <c r="D27" s="10"/>
      <c r="E27" s="10"/>
      <c r="F27" s="25">
        <v>0</v>
      </c>
      <c r="G27" s="13">
        <f>ROUND(G22*F27,0)</f>
        <v>0</v>
      </c>
      <c r="H27" s="90" t="e">
        <f t="shared" si="0"/>
        <v>#DIV/0!</v>
      </c>
    </row>
    <row r="28" spans="1:8" x14ac:dyDescent="0.35">
      <c r="A28" s="9"/>
      <c r="B28" s="10" t="s">
        <v>13</v>
      </c>
      <c r="C28" s="10"/>
      <c r="D28" s="10"/>
      <c r="E28" s="10"/>
      <c r="F28" s="28"/>
      <c r="G28" s="12"/>
      <c r="H28" s="90" t="e">
        <f t="shared" si="0"/>
        <v>#DIV/0!</v>
      </c>
    </row>
    <row r="29" spans="1:8" x14ac:dyDescent="0.35">
      <c r="A29" s="9"/>
      <c r="B29" s="10" t="s">
        <v>15</v>
      </c>
      <c r="C29" s="10"/>
      <c r="D29" s="10"/>
      <c r="E29" s="10"/>
      <c r="F29" s="28"/>
      <c r="G29" s="12"/>
      <c r="H29" s="90" t="e">
        <f t="shared" si="0"/>
        <v>#DIV/0!</v>
      </c>
    </row>
    <row r="30" spans="1:8" x14ac:dyDescent="0.35">
      <c r="A30" s="9"/>
      <c r="B30" s="10" t="s">
        <v>16</v>
      </c>
      <c r="C30" s="10"/>
      <c r="D30" s="10"/>
      <c r="E30" s="10"/>
      <c r="F30" s="28"/>
      <c r="G30" s="12"/>
      <c r="H30" s="90" t="e">
        <f t="shared" si="0"/>
        <v>#DIV/0!</v>
      </c>
    </row>
    <row r="31" spans="1:8" x14ac:dyDescent="0.35">
      <c r="A31" s="9"/>
      <c r="B31" s="10" t="s">
        <v>17</v>
      </c>
      <c r="C31" s="10"/>
      <c r="D31" s="10"/>
      <c r="E31" s="10"/>
      <c r="F31" s="28"/>
      <c r="G31" s="12"/>
      <c r="H31" s="90" t="e">
        <f t="shared" si="0"/>
        <v>#DIV/0!</v>
      </c>
    </row>
    <row r="32" spans="1:8" x14ac:dyDescent="0.35">
      <c r="A32" s="9"/>
      <c r="B32" s="10" t="s">
        <v>18</v>
      </c>
      <c r="C32" s="10"/>
      <c r="D32" s="10"/>
      <c r="E32" s="10"/>
      <c r="F32" s="28"/>
      <c r="G32" s="12"/>
      <c r="H32" s="90" t="e">
        <f t="shared" si="0"/>
        <v>#DIV/0!</v>
      </c>
    </row>
    <row r="33" spans="1:8" x14ac:dyDescent="0.35">
      <c r="A33" s="9"/>
      <c r="B33" s="10" t="s">
        <v>19</v>
      </c>
      <c r="C33" s="10"/>
      <c r="D33" s="10"/>
      <c r="E33" s="10"/>
      <c r="F33" s="28"/>
      <c r="G33" s="12"/>
      <c r="H33" s="90" t="e">
        <f t="shared" si="0"/>
        <v>#DIV/0!</v>
      </c>
    </row>
    <row r="34" spans="1:8" x14ac:dyDescent="0.35">
      <c r="A34" s="9"/>
      <c r="B34" s="10" t="s">
        <v>20</v>
      </c>
      <c r="C34" s="10"/>
      <c r="D34" s="10"/>
      <c r="E34" s="10"/>
      <c r="F34" s="28"/>
      <c r="G34" s="12"/>
      <c r="H34" s="90" t="e">
        <f t="shared" si="0"/>
        <v>#DIV/0!</v>
      </c>
    </row>
    <row r="35" spans="1:8" x14ac:dyDescent="0.35">
      <c r="A35" s="9"/>
      <c r="B35" s="32" t="s">
        <v>21</v>
      </c>
      <c r="C35" s="10"/>
      <c r="D35" s="10"/>
      <c r="E35" s="10"/>
      <c r="F35" s="28"/>
      <c r="G35" s="14">
        <f>SUM(G26:G34)</f>
        <v>0</v>
      </c>
      <c r="H35" s="90" t="e">
        <f t="shared" si="0"/>
        <v>#DIV/0!</v>
      </c>
    </row>
    <row r="36" spans="1:8" ht="13.15" x14ac:dyDescent="0.4">
      <c r="A36" s="29" t="s">
        <v>22</v>
      </c>
      <c r="B36" s="10"/>
      <c r="C36" s="10"/>
      <c r="D36" s="10"/>
      <c r="E36" s="10"/>
      <c r="F36" s="28"/>
      <c r="G36" s="21"/>
      <c r="H36" s="90"/>
    </row>
    <row r="37" spans="1:8" x14ac:dyDescent="0.35">
      <c r="A37" s="9"/>
      <c r="B37" s="10" t="s">
        <v>23</v>
      </c>
      <c r="C37" s="10"/>
      <c r="D37" s="10"/>
      <c r="E37" s="10"/>
      <c r="F37" s="28"/>
      <c r="G37" s="12"/>
      <c r="H37" s="90" t="e">
        <f>G37/E$14</f>
        <v>#DIV/0!</v>
      </c>
    </row>
    <row r="38" spans="1:8" x14ac:dyDescent="0.35">
      <c r="A38" s="9"/>
      <c r="B38" s="10" t="s">
        <v>24</v>
      </c>
      <c r="C38" s="10"/>
      <c r="D38" s="10"/>
      <c r="E38" s="10"/>
      <c r="F38" s="28"/>
      <c r="G38" s="12"/>
      <c r="H38" s="90" t="e">
        <f>G38/E$14</f>
        <v>#DIV/0!</v>
      </c>
    </row>
    <row r="39" spans="1:8" x14ac:dyDescent="0.35">
      <c r="A39" s="9"/>
      <c r="B39" s="10" t="s">
        <v>25</v>
      </c>
      <c r="C39" s="10"/>
      <c r="D39" s="10"/>
      <c r="E39" s="10"/>
      <c r="F39" s="25"/>
      <c r="G39" s="13">
        <f>(G37+G38)*F39</f>
        <v>0</v>
      </c>
      <c r="H39" s="90" t="e">
        <f>G39/E$14</f>
        <v>#DIV/0!</v>
      </c>
    </row>
    <row r="40" spans="1:8" x14ac:dyDescent="0.35">
      <c r="A40" s="9"/>
      <c r="B40" s="10" t="s">
        <v>26</v>
      </c>
      <c r="C40" s="10"/>
      <c r="D40" s="10"/>
      <c r="E40" s="10"/>
      <c r="F40" s="30"/>
      <c r="G40" s="13">
        <f>(G37+G38)*F40</f>
        <v>0</v>
      </c>
      <c r="H40" s="90" t="e">
        <f>G40/E$14</f>
        <v>#DIV/0!</v>
      </c>
    </row>
    <row r="41" spans="1:8" x14ac:dyDescent="0.35">
      <c r="A41" s="9"/>
      <c r="B41" s="32" t="s">
        <v>27</v>
      </c>
      <c r="C41" s="10"/>
      <c r="D41" s="10"/>
      <c r="E41" s="10"/>
      <c r="F41" s="27"/>
      <c r="G41" s="14">
        <f>SUM(G37:G40)</f>
        <v>0</v>
      </c>
      <c r="H41" s="90" t="e">
        <f>G41/E$14</f>
        <v>#DIV/0!</v>
      </c>
    </row>
    <row r="42" spans="1:8" ht="13.15" x14ac:dyDescent="0.4">
      <c r="A42" s="29" t="s">
        <v>29</v>
      </c>
      <c r="B42" s="10"/>
      <c r="C42" s="10"/>
      <c r="D42" s="10"/>
      <c r="E42" s="10"/>
      <c r="F42" s="27"/>
      <c r="G42" s="21"/>
      <c r="H42" s="90"/>
    </row>
    <row r="43" spans="1:8" x14ac:dyDescent="0.35">
      <c r="A43" s="9"/>
      <c r="B43" s="10" t="s">
        <v>30</v>
      </c>
      <c r="C43" s="10"/>
      <c r="D43" s="10"/>
      <c r="E43" s="10"/>
      <c r="F43" s="27"/>
      <c r="G43" s="12">
        <v>0</v>
      </c>
      <c r="H43" s="90" t="e">
        <f t="shared" ref="H43:H50" si="1">G43/E$14</f>
        <v>#DIV/0!</v>
      </c>
    </row>
    <row r="44" spans="1:8" x14ac:dyDescent="0.35">
      <c r="A44" s="9"/>
      <c r="B44" s="10" t="s">
        <v>142</v>
      </c>
      <c r="C44" s="10"/>
      <c r="D44" s="10"/>
      <c r="E44" s="10"/>
      <c r="G44" s="12">
        <v>0</v>
      </c>
      <c r="H44" s="90" t="e">
        <f t="shared" si="1"/>
        <v>#DIV/0!</v>
      </c>
    </row>
    <row r="45" spans="1:8" x14ac:dyDescent="0.35">
      <c r="A45" s="9"/>
      <c r="B45" s="10" t="s">
        <v>31</v>
      </c>
      <c r="C45" s="10"/>
      <c r="D45" s="10"/>
      <c r="E45" s="10"/>
      <c r="F45" s="27"/>
      <c r="G45" s="12">
        <v>0</v>
      </c>
      <c r="H45" s="90" t="e">
        <f t="shared" si="1"/>
        <v>#DIV/0!</v>
      </c>
    </row>
    <row r="46" spans="1:8" x14ac:dyDescent="0.35">
      <c r="A46" s="9"/>
      <c r="B46" s="10" t="s">
        <v>32</v>
      </c>
      <c r="C46" s="10"/>
      <c r="D46" s="10"/>
      <c r="E46" s="10"/>
      <c r="F46" s="27"/>
      <c r="G46" s="62">
        <v>0</v>
      </c>
      <c r="H46" s="90" t="e">
        <f t="shared" si="1"/>
        <v>#DIV/0!</v>
      </c>
    </row>
    <row r="47" spans="1:8" x14ac:dyDescent="0.35">
      <c r="A47" s="9"/>
      <c r="B47" s="10" t="s">
        <v>33</v>
      </c>
      <c r="C47" s="10"/>
      <c r="D47" s="10"/>
      <c r="E47" s="10"/>
      <c r="F47" s="27"/>
      <c r="G47" s="12"/>
      <c r="H47" s="90" t="e">
        <f t="shared" si="1"/>
        <v>#DIV/0!</v>
      </c>
    </row>
    <row r="48" spans="1:8" x14ac:dyDescent="0.35">
      <c r="A48" s="9"/>
      <c r="B48" s="63" t="s">
        <v>129</v>
      </c>
      <c r="C48" s="10"/>
      <c r="D48" s="10"/>
      <c r="E48" s="10"/>
      <c r="F48" s="27"/>
      <c r="G48" s="12"/>
      <c r="H48" s="90" t="e">
        <f t="shared" si="1"/>
        <v>#DIV/0!</v>
      </c>
    </row>
    <row r="49" spans="1:11" x14ac:dyDescent="0.35">
      <c r="A49" s="9"/>
      <c r="B49" s="10" t="s">
        <v>20</v>
      </c>
      <c r="C49" s="10"/>
      <c r="D49" s="10"/>
      <c r="E49" s="10"/>
      <c r="F49" s="27"/>
      <c r="G49" s="12">
        <v>0</v>
      </c>
      <c r="H49" s="90" t="e">
        <f t="shared" si="1"/>
        <v>#DIV/0!</v>
      </c>
    </row>
    <row r="50" spans="1:11" x14ac:dyDescent="0.35">
      <c r="A50" s="9"/>
      <c r="B50" s="32" t="s">
        <v>34</v>
      </c>
      <c r="C50" s="10"/>
      <c r="D50" s="10"/>
      <c r="E50" s="10"/>
      <c r="F50" s="27"/>
      <c r="G50" s="14">
        <f>SUM(G43:G49)</f>
        <v>0</v>
      </c>
      <c r="H50" s="90" t="e">
        <f t="shared" si="1"/>
        <v>#DIV/0!</v>
      </c>
    </row>
    <row r="51" spans="1:11" ht="13.15" x14ac:dyDescent="0.4">
      <c r="A51" s="29" t="s">
        <v>35</v>
      </c>
      <c r="B51" s="10"/>
      <c r="C51" s="10"/>
      <c r="D51" s="10"/>
      <c r="E51" s="10"/>
      <c r="F51" s="27"/>
      <c r="G51" s="21"/>
      <c r="H51" s="90"/>
    </row>
    <row r="52" spans="1:11" x14ac:dyDescent="0.35">
      <c r="A52" s="9"/>
      <c r="B52" s="10" t="s">
        <v>36</v>
      </c>
      <c r="C52" s="10"/>
      <c r="D52" s="10"/>
      <c r="E52" s="10"/>
      <c r="F52" s="27"/>
      <c r="G52" s="12">
        <v>0</v>
      </c>
      <c r="H52" s="90" t="e">
        <f t="shared" ref="H52:H60" si="2">G52/E$14</f>
        <v>#DIV/0!</v>
      </c>
    </row>
    <row r="53" spans="1:11" x14ac:dyDescent="0.35">
      <c r="A53" s="9"/>
      <c r="B53" s="10" t="s">
        <v>37</v>
      </c>
      <c r="C53" s="10"/>
      <c r="D53" s="10"/>
      <c r="E53" s="10"/>
      <c r="F53" s="27"/>
      <c r="G53" s="12">
        <v>0</v>
      </c>
      <c r="H53" s="90" t="e">
        <f t="shared" si="2"/>
        <v>#DIV/0!</v>
      </c>
    </row>
    <row r="54" spans="1:11" x14ac:dyDescent="0.35">
      <c r="A54" s="9"/>
      <c r="B54" s="10" t="s">
        <v>38</v>
      </c>
      <c r="C54" s="10"/>
      <c r="D54" s="10"/>
      <c r="E54" s="10"/>
      <c r="F54" s="27"/>
      <c r="G54" s="12">
        <v>0</v>
      </c>
      <c r="H54" s="90" t="e">
        <f t="shared" si="2"/>
        <v>#DIV/0!</v>
      </c>
    </row>
    <row r="55" spans="1:11" x14ac:dyDescent="0.35">
      <c r="A55" s="9"/>
      <c r="B55" s="10" t="s">
        <v>39</v>
      </c>
      <c r="C55" s="10"/>
      <c r="D55" s="10"/>
      <c r="E55" s="10"/>
      <c r="F55" s="27"/>
      <c r="G55" s="12">
        <v>0</v>
      </c>
      <c r="H55" s="90" t="e">
        <f t="shared" si="2"/>
        <v>#DIV/0!</v>
      </c>
    </row>
    <row r="56" spans="1:11" x14ac:dyDescent="0.35">
      <c r="A56" s="9"/>
      <c r="B56" s="10" t="s">
        <v>40</v>
      </c>
      <c r="C56" s="10"/>
      <c r="D56" s="10"/>
      <c r="E56" s="10"/>
      <c r="F56" s="27"/>
      <c r="G56" s="12">
        <v>0</v>
      </c>
      <c r="H56" s="90" t="e">
        <f t="shared" si="2"/>
        <v>#DIV/0!</v>
      </c>
    </row>
    <row r="57" spans="1:11" x14ac:dyDescent="0.35">
      <c r="A57" s="9"/>
      <c r="B57" s="10" t="s">
        <v>41</v>
      </c>
      <c r="C57" s="10"/>
      <c r="D57" s="10"/>
      <c r="E57" s="10"/>
      <c r="F57" s="27"/>
      <c r="G57" s="12">
        <v>0</v>
      </c>
      <c r="H57" s="90" t="e">
        <f t="shared" si="2"/>
        <v>#DIV/0!</v>
      </c>
    </row>
    <row r="58" spans="1:11" x14ac:dyDescent="0.35">
      <c r="A58" s="9"/>
      <c r="B58" s="10" t="s">
        <v>42</v>
      </c>
      <c r="C58" s="10"/>
      <c r="D58" s="10"/>
      <c r="E58" s="10"/>
      <c r="F58" s="27"/>
      <c r="G58" s="12">
        <v>0</v>
      </c>
      <c r="H58" s="90" t="e">
        <f t="shared" si="2"/>
        <v>#DIV/0!</v>
      </c>
    </row>
    <row r="59" spans="1:11" x14ac:dyDescent="0.35">
      <c r="A59" s="9"/>
      <c r="B59" s="10" t="s">
        <v>20</v>
      </c>
      <c r="C59" s="10"/>
      <c r="D59" s="10"/>
      <c r="E59" s="10"/>
      <c r="F59" s="27"/>
      <c r="G59" s="12">
        <v>0</v>
      </c>
      <c r="H59" s="90" t="e">
        <f t="shared" si="2"/>
        <v>#DIV/0!</v>
      </c>
    </row>
    <row r="60" spans="1:11" x14ac:dyDescent="0.35">
      <c r="A60" s="9"/>
      <c r="B60" s="32" t="s">
        <v>43</v>
      </c>
      <c r="C60" s="10"/>
      <c r="D60" s="10"/>
      <c r="E60" s="10"/>
      <c r="F60" s="27"/>
      <c r="G60" s="14">
        <f>SUM(G52:G59)</f>
        <v>0</v>
      </c>
      <c r="H60" s="90" t="e">
        <f t="shared" si="2"/>
        <v>#DIV/0!</v>
      </c>
    </row>
    <row r="61" spans="1:11" ht="13.15" x14ac:dyDescent="0.4">
      <c r="A61" s="29" t="s">
        <v>44</v>
      </c>
      <c r="B61" s="10"/>
      <c r="C61" s="10"/>
      <c r="D61" s="10"/>
      <c r="E61" s="10"/>
      <c r="F61" s="27"/>
      <c r="G61" s="21"/>
      <c r="H61" s="90"/>
    </row>
    <row r="62" spans="1:11" x14ac:dyDescent="0.35">
      <c r="A62" s="9"/>
      <c r="B62" s="63" t="s">
        <v>130</v>
      </c>
      <c r="C62" s="10"/>
      <c r="D62" s="10"/>
      <c r="E62" s="10"/>
      <c r="F62" s="27"/>
      <c r="G62" s="12">
        <v>0</v>
      </c>
      <c r="H62" s="90" t="e">
        <f t="shared" ref="H62:H72" si="3">G62/E$14</f>
        <v>#DIV/0!</v>
      </c>
    </row>
    <row r="63" spans="1:11" x14ac:dyDescent="0.35">
      <c r="A63" s="9"/>
      <c r="B63" s="10" t="s">
        <v>45</v>
      </c>
      <c r="C63" s="10"/>
      <c r="D63" s="10"/>
      <c r="E63" s="10"/>
      <c r="F63" s="27"/>
      <c r="G63" s="12">
        <v>0</v>
      </c>
      <c r="H63" s="90" t="e">
        <f t="shared" si="3"/>
        <v>#DIV/0!</v>
      </c>
      <c r="I63" s="1"/>
      <c r="K63" s="90"/>
    </row>
    <row r="64" spans="1:11" x14ac:dyDescent="0.35">
      <c r="A64" s="9"/>
      <c r="B64" s="10" t="s">
        <v>46</v>
      </c>
      <c r="C64" s="10"/>
      <c r="D64" s="10"/>
      <c r="E64" s="10"/>
      <c r="F64" s="27"/>
      <c r="G64" s="12">
        <v>0</v>
      </c>
      <c r="H64" s="90" t="e">
        <f t="shared" si="3"/>
        <v>#DIV/0!</v>
      </c>
    </row>
    <row r="65" spans="1:10" x14ac:dyDescent="0.35">
      <c r="A65" s="9"/>
      <c r="B65" s="32" t="s">
        <v>47</v>
      </c>
      <c r="C65" s="10"/>
      <c r="D65" s="10"/>
      <c r="E65" s="10"/>
      <c r="F65" s="27"/>
      <c r="G65" s="14">
        <f>SUM(G62:G64)</f>
        <v>0</v>
      </c>
      <c r="H65" s="90" t="e">
        <f t="shared" si="3"/>
        <v>#DIV/0!</v>
      </c>
    </row>
    <row r="66" spans="1:10" ht="13.15" x14ac:dyDescent="0.4">
      <c r="A66" s="11" t="s">
        <v>50</v>
      </c>
      <c r="B66" s="31"/>
      <c r="C66" s="10"/>
      <c r="D66" s="10"/>
      <c r="E66" s="10"/>
      <c r="F66" s="27"/>
      <c r="G66" s="14">
        <f>SUM(G35,G41,G50,G60,G65)</f>
        <v>0</v>
      </c>
      <c r="H66" s="90" t="e">
        <f t="shared" si="3"/>
        <v>#DIV/0!</v>
      </c>
    </row>
    <row r="67" spans="1:10" ht="13.15" x14ac:dyDescent="0.4">
      <c r="A67" s="5"/>
      <c r="B67" s="5"/>
      <c r="F67" s="2"/>
      <c r="G67" s="7"/>
      <c r="H67" s="90" t="e">
        <f t="shared" si="3"/>
        <v>#DIV/0!</v>
      </c>
    </row>
    <row r="68" spans="1:10" x14ac:dyDescent="0.35">
      <c r="F68" s="2"/>
      <c r="G68" s="2"/>
      <c r="H68" s="90" t="e">
        <f t="shared" si="3"/>
        <v>#DIV/0!</v>
      </c>
    </row>
    <row r="69" spans="1:10" ht="17.25" x14ac:dyDescent="0.45">
      <c r="A69" s="17" t="s">
        <v>117</v>
      </c>
      <c r="B69" s="31"/>
      <c r="C69" s="10"/>
      <c r="D69" s="10"/>
      <c r="E69" s="10"/>
      <c r="F69" s="27"/>
      <c r="G69" s="18">
        <f>G22-G66</f>
        <v>0</v>
      </c>
      <c r="H69" s="90" t="e">
        <f t="shared" si="3"/>
        <v>#DIV/0!</v>
      </c>
      <c r="J69" s="105"/>
    </row>
    <row r="70" spans="1:10" ht="13.15" x14ac:dyDescent="0.4">
      <c r="A70" s="5"/>
      <c r="B70" s="5"/>
      <c r="F70" s="2"/>
      <c r="G70" s="7"/>
      <c r="H70" s="90" t="e">
        <f t="shared" si="3"/>
        <v>#DIV/0!</v>
      </c>
    </row>
    <row r="71" spans="1:10" x14ac:dyDescent="0.35">
      <c r="F71" s="2"/>
      <c r="G71" s="2"/>
      <c r="H71" s="90" t="e">
        <f t="shared" si="3"/>
        <v>#DIV/0!</v>
      </c>
    </row>
    <row r="72" spans="1:10" ht="15" x14ac:dyDescent="0.4">
      <c r="A72" s="8" t="s">
        <v>54</v>
      </c>
      <c r="B72" s="5"/>
      <c r="H72" s="90" t="e">
        <f t="shared" si="3"/>
        <v>#DIV/0!</v>
      </c>
    </row>
    <row r="73" spans="1:10" ht="15" x14ac:dyDescent="0.4">
      <c r="A73" s="34"/>
      <c r="B73" s="31"/>
      <c r="C73" s="10"/>
      <c r="D73" s="10"/>
      <c r="E73" s="10"/>
      <c r="F73" s="35" t="s">
        <v>52</v>
      </c>
      <c r="G73" s="35" t="s">
        <v>28</v>
      </c>
      <c r="H73" s="90"/>
    </row>
    <row r="74" spans="1:10" x14ac:dyDescent="0.35">
      <c r="A74" s="9" t="s">
        <v>51</v>
      </c>
      <c r="B74" s="10"/>
      <c r="C74" s="10"/>
      <c r="D74" s="10"/>
      <c r="E74" s="10"/>
      <c r="F74" s="12">
        <v>0</v>
      </c>
      <c r="G74" s="13">
        <f>F74*G6</f>
        <v>0</v>
      </c>
      <c r="H74" s="90" t="e">
        <f>G74/E$14</f>
        <v>#DIV/0!</v>
      </c>
    </row>
    <row r="75" spans="1:10" x14ac:dyDescent="0.35">
      <c r="A75" s="9" t="s">
        <v>53</v>
      </c>
      <c r="B75" s="10"/>
      <c r="C75" s="10"/>
      <c r="D75" s="10"/>
      <c r="E75" s="10"/>
      <c r="F75" s="12">
        <v>0</v>
      </c>
      <c r="G75" s="13">
        <f>F75*G6</f>
        <v>0</v>
      </c>
      <c r="H75" s="90" t="e">
        <f>G75/E$14</f>
        <v>#DIV/0!</v>
      </c>
    </row>
    <row r="76" spans="1:10" x14ac:dyDescent="0.35">
      <c r="A76" s="9" t="s">
        <v>55</v>
      </c>
      <c r="B76" s="10"/>
      <c r="C76" s="10"/>
      <c r="D76" s="10"/>
      <c r="E76" s="10"/>
      <c r="F76" s="27"/>
      <c r="G76" s="13">
        <f>G69-G74-G75</f>
        <v>0</v>
      </c>
      <c r="H76" s="90" t="e">
        <f>G76/E$14</f>
        <v>#DIV/0!</v>
      </c>
    </row>
    <row r="77" spans="1:10" x14ac:dyDescent="0.35">
      <c r="A77" s="9" t="s">
        <v>118</v>
      </c>
      <c r="B77" s="10"/>
      <c r="C77" s="10"/>
      <c r="D77" s="10"/>
      <c r="E77" s="10"/>
      <c r="F77" s="10"/>
      <c r="G77" s="36" t="e">
        <f>-PMT(G84/12,G83*12,G87)*12</f>
        <v>#DIV/0!</v>
      </c>
      <c r="H77" s="90" t="e">
        <f>G77/E$14</f>
        <v>#DIV/0!</v>
      </c>
    </row>
    <row r="78" spans="1:10" ht="13.15" x14ac:dyDescent="0.4">
      <c r="A78" s="11" t="s">
        <v>60</v>
      </c>
      <c r="B78" s="31"/>
      <c r="C78" s="10"/>
      <c r="D78" s="10"/>
      <c r="E78" s="10"/>
      <c r="F78" s="10"/>
      <c r="G78" s="37" t="e">
        <f>G76-G77</f>
        <v>#DIV/0!</v>
      </c>
      <c r="H78" s="90" t="e">
        <f>G78/E$14</f>
        <v>#DIV/0!</v>
      </c>
    </row>
    <row r="81" spans="1:8" ht="15" x14ac:dyDescent="0.4">
      <c r="A81" s="8" t="s">
        <v>56</v>
      </c>
      <c r="B81" s="5"/>
    </row>
    <row r="82" spans="1:8" x14ac:dyDescent="0.35">
      <c r="A82" s="26" t="s">
        <v>135</v>
      </c>
      <c r="B82" s="10"/>
      <c r="C82" s="10"/>
      <c r="D82" s="10"/>
      <c r="E82" s="10"/>
      <c r="F82" s="10"/>
      <c r="G82" s="16">
        <v>0</v>
      </c>
    </row>
    <row r="83" spans="1:8" x14ac:dyDescent="0.35">
      <c r="A83" s="9" t="s">
        <v>57</v>
      </c>
      <c r="B83" s="10"/>
      <c r="C83" s="10"/>
      <c r="D83" s="10"/>
      <c r="E83" s="10"/>
      <c r="F83" s="10"/>
      <c r="G83" s="16">
        <v>0</v>
      </c>
    </row>
    <row r="84" spans="1:8" x14ac:dyDescent="0.35">
      <c r="A84" s="9" t="s">
        <v>58</v>
      </c>
      <c r="B84" s="10"/>
      <c r="C84" s="10"/>
      <c r="D84" s="10"/>
      <c r="E84" s="10"/>
      <c r="F84" s="10"/>
      <c r="G84" s="15">
        <v>0</v>
      </c>
    </row>
    <row r="85" spans="1:8" x14ac:dyDescent="0.35">
      <c r="G85" s="33"/>
    </row>
    <row r="87" spans="1:8" ht="17.25" x14ac:dyDescent="0.45">
      <c r="A87" s="17" t="s">
        <v>59</v>
      </c>
      <c r="B87" s="31"/>
      <c r="C87" s="10"/>
      <c r="D87" s="10"/>
      <c r="E87" s="10"/>
      <c r="F87" s="10"/>
      <c r="G87" s="38" t="e">
        <f>-PV((G84/12),G83*12,(G76/G82/12))</f>
        <v>#DIV/0!</v>
      </c>
      <c r="H87" s="90" t="e">
        <f>G87/E$14</f>
        <v>#DIV/0!</v>
      </c>
    </row>
    <row r="88" spans="1:8" x14ac:dyDescent="0.35">
      <c r="B88" s="1" t="s">
        <v>124</v>
      </c>
    </row>
  </sheetData>
  <mergeCells count="1">
    <mergeCell ref="A1:C1"/>
  </mergeCells>
  <phoneticPr fontId="0" type="noConversion"/>
  <pageMargins left="0.57999999999999996" right="0.75" top="1" bottom="1" header="0.5" footer="0.5"/>
  <pageSetup orientation="portrait" r:id="rId1"/>
  <headerFooter alignWithMargins="0">
    <oddHeader>&amp;LSample Pro Forma Single Family Rentals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E5A3-66EB-46DA-A4A7-79BFA596DA54}">
  <sheetPr>
    <pageSetUpPr fitToPage="1"/>
  </sheetPr>
  <dimension ref="A1:L43"/>
  <sheetViews>
    <sheetView tabSelected="1" view="pageLayout" topLeftCell="A22" zoomScaleNormal="100" workbookViewId="0">
      <selection activeCell="B5" sqref="B5"/>
    </sheetView>
  </sheetViews>
  <sheetFormatPr defaultRowHeight="12.75" x14ac:dyDescent="0.35"/>
  <cols>
    <col min="1" max="1" width="15.3984375" customWidth="1"/>
    <col min="2" max="2" width="13" customWidth="1"/>
    <col min="3" max="4" width="12.1328125" customWidth="1"/>
    <col min="5" max="5" width="12.1328125" bestFit="1" customWidth="1"/>
    <col min="6" max="6" width="12" customWidth="1"/>
    <col min="7" max="12" width="12.1328125" bestFit="1" customWidth="1"/>
    <col min="13" max="22" width="9.73046875" bestFit="1" customWidth="1"/>
  </cols>
  <sheetData>
    <row r="1" spans="1:12" ht="17.649999999999999" x14ac:dyDescent="0.5">
      <c r="A1" s="106" t="s">
        <v>138</v>
      </c>
      <c r="B1" s="107"/>
      <c r="C1" s="107"/>
      <c r="D1" s="107"/>
      <c r="E1" s="107"/>
      <c r="F1" s="107"/>
    </row>
    <row r="3" spans="1:12" ht="13.15" x14ac:dyDescent="0.4">
      <c r="A3" t="s">
        <v>48</v>
      </c>
      <c r="B3" s="5">
        <f>'Operating Budget'!C3</f>
        <v>0</v>
      </c>
      <c r="D3" t="s">
        <v>49</v>
      </c>
      <c r="F3" s="5">
        <f>'Operating Budget'!C4</f>
        <v>0</v>
      </c>
    </row>
    <row r="4" spans="1:12" x14ac:dyDescent="0.35">
      <c r="A4" t="s">
        <v>61</v>
      </c>
      <c r="B4" s="6">
        <v>0.03</v>
      </c>
      <c r="D4" t="s">
        <v>62</v>
      </c>
      <c r="F4" s="6">
        <v>0.03</v>
      </c>
    </row>
    <row r="7" spans="1:12" ht="15" x14ac:dyDescent="0.4">
      <c r="A7" s="8" t="s">
        <v>0</v>
      </c>
      <c r="C7" s="47" t="s">
        <v>67</v>
      </c>
      <c r="D7" s="47" t="s">
        <v>68</v>
      </c>
      <c r="E7" s="47" t="s">
        <v>69</v>
      </c>
      <c r="F7" s="47" t="s">
        <v>70</v>
      </c>
      <c r="G7" s="47" t="s">
        <v>71</v>
      </c>
      <c r="H7" s="47" t="s">
        <v>72</v>
      </c>
      <c r="I7" s="47" t="s">
        <v>73</v>
      </c>
      <c r="J7" s="47" t="s">
        <v>74</v>
      </c>
      <c r="K7" s="47" t="s">
        <v>75</v>
      </c>
      <c r="L7" s="47" t="s">
        <v>76</v>
      </c>
    </row>
    <row r="8" spans="1:12" s="57" customFormat="1" x14ac:dyDescent="0.35">
      <c r="A8" s="54" t="s">
        <v>63</v>
      </c>
      <c r="B8" s="55"/>
      <c r="C8" s="56">
        <f>'Operating Budget'!G22</f>
        <v>0</v>
      </c>
      <c r="D8" s="56">
        <f t="shared" ref="D8:L8" si="0">ROUND((C8*(1+$B$4)),0)</f>
        <v>0</v>
      </c>
      <c r="E8" s="56">
        <f t="shared" si="0"/>
        <v>0</v>
      </c>
      <c r="F8" s="56">
        <f t="shared" si="0"/>
        <v>0</v>
      </c>
      <c r="G8" s="56">
        <f t="shared" si="0"/>
        <v>0</v>
      </c>
      <c r="H8" s="56">
        <f t="shared" si="0"/>
        <v>0</v>
      </c>
      <c r="I8" s="56">
        <f t="shared" si="0"/>
        <v>0</v>
      </c>
      <c r="J8" s="56">
        <f t="shared" si="0"/>
        <v>0</v>
      </c>
      <c r="K8" s="56">
        <f t="shared" si="0"/>
        <v>0</v>
      </c>
      <c r="L8" s="56">
        <f t="shared" si="0"/>
        <v>0</v>
      </c>
    </row>
    <row r="9" spans="1:12" x14ac:dyDescent="0.35">
      <c r="C9" s="2"/>
      <c r="D9" s="2"/>
      <c r="E9" s="2"/>
      <c r="F9" s="2"/>
      <c r="G9" s="2"/>
      <c r="H9" s="2"/>
      <c r="I9" s="2"/>
      <c r="J9" s="2"/>
      <c r="K9" s="2"/>
      <c r="L9" s="2"/>
    </row>
    <row r="10" spans="1:12" ht="15" x14ac:dyDescent="0.4">
      <c r="A10" s="8" t="s">
        <v>12</v>
      </c>
      <c r="C10" s="2"/>
      <c r="D10" s="2"/>
      <c r="E10" s="2"/>
      <c r="F10" s="2"/>
      <c r="G10" s="2"/>
      <c r="H10" s="2"/>
      <c r="I10" s="2"/>
      <c r="J10" s="2"/>
      <c r="K10" s="2"/>
      <c r="L10" s="2"/>
    </row>
    <row r="11" spans="1:12" x14ac:dyDescent="0.35">
      <c r="A11" s="43" t="s">
        <v>13</v>
      </c>
      <c r="B11" s="44"/>
      <c r="C11" s="45">
        <f>'Operating Budget'!G35</f>
        <v>0</v>
      </c>
      <c r="D11" s="45">
        <f t="shared" ref="D11:L11" si="1">ROUND((C11*(1+$F$4)),0)</f>
        <v>0</v>
      </c>
      <c r="E11" s="45">
        <f t="shared" si="1"/>
        <v>0</v>
      </c>
      <c r="F11" s="45">
        <f t="shared" si="1"/>
        <v>0</v>
      </c>
      <c r="G11" s="45">
        <f t="shared" si="1"/>
        <v>0</v>
      </c>
      <c r="H11" s="45">
        <f t="shared" si="1"/>
        <v>0</v>
      </c>
      <c r="I11" s="45">
        <f t="shared" si="1"/>
        <v>0</v>
      </c>
      <c r="J11" s="45">
        <f t="shared" si="1"/>
        <v>0</v>
      </c>
      <c r="K11" s="45">
        <f t="shared" si="1"/>
        <v>0</v>
      </c>
      <c r="L11" s="45">
        <f t="shared" si="1"/>
        <v>0</v>
      </c>
    </row>
    <row r="12" spans="1:12" x14ac:dyDescent="0.35">
      <c r="A12" s="9" t="s">
        <v>22</v>
      </c>
      <c r="B12" s="39"/>
      <c r="C12" s="13">
        <f>'Operating Budget'!G41</f>
        <v>0</v>
      </c>
      <c r="D12" s="13">
        <f t="shared" ref="D12:L12" si="2">ROUND((C12*(1+$F$4)),0)</f>
        <v>0</v>
      </c>
      <c r="E12" s="13">
        <f t="shared" si="2"/>
        <v>0</v>
      </c>
      <c r="F12" s="13">
        <f t="shared" si="2"/>
        <v>0</v>
      </c>
      <c r="G12" s="13">
        <f t="shared" si="2"/>
        <v>0</v>
      </c>
      <c r="H12" s="13">
        <f t="shared" si="2"/>
        <v>0</v>
      </c>
      <c r="I12" s="13">
        <f t="shared" si="2"/>
        <v>0</v>
      </c>
      <c r="J12" s="13">
        <f t="shared" si="2"/>
        <v>0</v>
      </c>
      <c r="K12" s="13">
        <f t="shared" si="2"/>
        <v>0</v>
      </c>
      <c r="L12" s="13">
        <f t="shared" si="2"/>
        <v>0</v>
      </c>
    </row>
    <row r="13" spans="1:12" x14ac:dyDescent="0.35">
      <c r="A13" s="43" t="s">
        <v>29</v>
      </c>
      <c r="B13" s="44"/>
      <c r="C13" s="45">
        <f>'Operating Budget'!G50</f>
        <v>0</v>
      </c>
      <c r="D13" s="45">
        <f t="shared" ref="D13:L13" si="3">ROUND((C13*(1+$F$4)),0)</f>
        <v>0</v>
      </c>
      <c r="E13" s="45">
        <f t="shared" si="3"/>
        <v>0</v>
      </c>
      <c r="F13" s="45">
        <f t="shared" si="3"/>
        <v>0</v>
      </c>
      <c r="G13" s="45">
        <f t="shared" si="3"/>
        <v>0</v>
      </c>
      <c r="H13" s="45">
        <f t="shared" si="3"/>
        <v>0</v>
      </c>
      <c r="I13" s="45">
        <f t="shared" si="3"/>
        <v>0</v>
      </c>
      <c r="J13" s="45">
        <f t="shared" si="3"/>
        <v>0</v>
      </c>
      <c r="K13" s="45">
        <f t="shared" si="3"/>
        <v>0</v>
      </c>
      <c r="L13" s="45">
        <f t="shared" si="3"/>
        <v>0</v>
      </c>
    </row>
    <row r="14" spans="1:12" x14ac:dyDescent="0.35">
      <c r="A14" s="9" t="s">
        <v>64</v>
      </c>
      <c r="B14" s="39"/>
      <c r="C14" s="13">
        <f>'Operating Budget'!G60</f>
        <v>0</v>
      </c>
      <c r="D14" s="13">
        <f t="shared" ref="D14:L14" si="4">ROUND((C14*(1+$F$4)),0)</f>
        <v>0</v>
      </c>
      <c r="E14" s="13">
        <f t="shared" si="4"/>
        <v>0</v>
      </c>
      <c r="F14" s="13">
        <f t="shared" si="4"/>
        <v>0</v>
      </c>
      <c r="G14" s="13">
        <f t="shared" si="4"/>
        <v>0</v>
      </c>
      <c r="H14" s="13">
        <f t="shared" si="4"/>
        <v>0</v>
      </c>
      <c r="I14" s="13">
        <f t="shared" si="4"/>
        <v>0</v>
      </c>
      <c r="J14" s="13">
        <f t="shared" si="4"/>
        <v>0</v>
      </c>
      <c r="K14" s="13">
        <f t="shared" si="4"/>
        <v>0</v>
      </c>
      <c r="L14" s="13">
        <f t="shared" si="4"/>
        <v>0</v>
      </c>
    </row>
    <row r="15" spans="1:12" x14ac:dyDescent="0.35">
      <c r="A15" s="43" t="s">
        <v>65</v>
      </c>
      <c r="B15" s="44"/>
      <c r="C15" s="45">
        <f>'Operating Budget'!G65</f>
        <v>0</v>
      </c>
      <c r="D15" s="45">
        <f t="shared" ref="D15:L15" si="5">ROUND((C15*(1+$F$4)),0)</f>
        <v>0</v>
      </c>
      <c r="E15" s="45">
        <f t="shared" si="5"/>
        <v>0</v>
      </c>
      <c r="F15" s="45">
        <f t="shared" si="5"/>
        <v>0</v>
      </c>
      <c r="G15" s="45">
        <f t="shared" si="5"/>
        <v>0</v>
      </c>
      <c r="H15" s="45">
        <f t="shared" si="5"/>
        <v>0</v>
      </c>
      <c r="I15" s="45">
        <f t="shared" si="5"/>
        <v>0</v>
      </c>
      <c r="J15" s="45">
        <f t="shared" si="5"/>
        <v>0</v>
      </c>
      <c r="K15" s="45">
        <f t="shared" si="5"/>
        <v>0</v>
      </c>
      <c r="L15" s="45">
        <f t="shared" si="5"/>
        <v>0</v>
      </c>
    </row>
    <row r="16" spans="1:12" s="20" customFormat="1" x14ac:dyDescent="0.35">
      <c r="A16" s="11" t="s">
        <v>66</v>
      </c>
      <c r="B16" s="40"/>
      <c r="C16" s="14">
        <f t="shared" ref="C16:L16" si="6">SUM(C11:C15)</f>
        <v>0</v>
      </c>
      <c r="D16" s="14">
        <f t="shared" si="6"/>
        <v>0</v>
      </c>
      <c r="E16" s="14">
        <f t="shared" si="6"/>
        <v>0</v>
      </c>
      <c r="F16" s="14">
        <f t="shared" si="6"/>
        <v>0</v>
      </c>
      <c r="G16" s="14">
        <f t="shared" si="6"/>
        <v>0</v>
      </c>
      <c r="H16" s="14">
        <f t="shared" si="6"/>
        <v>0</v>
      </c>
      <c r="I16" s="14">
        <f t="shared" si="6"/>
        <v>0</v>
      </c>
      <c r="J16" s="14">
        <f t="shared" si="6"/>
        <v>0</v>
      </c>
      <c r="K16" s="14">
        <f t="shared" si="6"/>
        <v>0</v>
      </c>
      <c r="L16" s="14">
        <f t="shared" si="6"/>
        <v>0</v>
      </c>
    </row>
    <row r="17" spans="1:12" x14ac:dyDescent="0.35">
      <c r="C17" s="2"/>
      <c r="D17" s="2"/>
      <c r="E17" s="2"/>
      <c r="F17" s="2"/>
      <c r="G17" s="2"/>
      <c r="H17" s="2"/>
      <c r="I17" s="2"/>
      <c r="J17" s="2"/>
      <c r="K17" s="2"/>
      <c r="L17" s="2"/>
    </row>
    <row r="18" spans="1:12" s="52" customFormat="1" ht="15" x14ac:dyDescent="0.4">
      <c r="A18" s="49" t="s">
        <v>116</v>
      </c>
      <c r="B18" s="50"/>
      <c r="C18" s="51">
        <f t="shared" ref="C18:L18" si="7">C8-C16</f>
        <v>0</v>
      </c>
      <c r="D18" s="51">
        <f t="shared" si="7"/>
        <v>0</v>
      </c>
      <c r="E18" s="51">
        <f t="shared" si="7"/>
        <v>0</v>
      </c>
      <c r="F18" s="51">
        <f t="shared" si="7"/>
        <v>0</v>
      </c>
      <c r="G18" s="51">
        <f t="shared" si="7"/>
        <v>0</v>
      </c>
      <c r="H18" s="51">
        <f t="shared" si="7"/>
        <v>0</v>
      </c>
      <c r="I18" s="51">
        <f t="shared" si="7"/>
        <v>0</v>
      </c>
      <c r="J18" s="51">
        <f t="shared" si="7"/>
        <v>0</v>
      </c>
      <c r="K18" s="51">
        <f t="shared" si="7"/>
        <v>0</v>
      </c>
      <c r="L18" s="51">
        <f t="shared" si="7"/>
        <v>0</v>
      </c>
    </row>
    <row r="19" spans="1:12" x14ac:dyDescent="0.35">
      <c r="C19" s="2"/>
      <c r="D19" s="2"/>
      <c r="E19" s="2"/>
      <c r="F19" s="2"/>
      <c r="G19" s="2"/>
      <c r="H19" s="2"/>
      <c r="I19" s="2"/>
      <c r="J19" s="2"/>
      <c r="K19" s="2"/>
      <c r="L19" s="2"/>
    </row>
    <row r="20" spans="1:12" x14ac:dyDescent="0.35">
      <c r="A20" s="9" t="s">
        <v>115</v>
      </c>
      <c r="B20" s="39"/>
      <c r="C20" s="13">
        <f>'Operating Budget'!G74+'Operating Budget'!G75</f>
        <v>0</v>
      </c>
      <c r="D20" s="13">
        <f t="shared" ref="D20:L20" si="8">+C20</f>
        <v>0</v>
      </c>
      <c r="E20" s="13">
        <f t="shared" si="8"/>
        <v>0</v>
      </c>
      <c r="F20" s="13">
        <f t="shared" si="8"/>
        <v>0</v>
      </c>
      <c r="G20" s="13">
        <f t="shared" si="8"/>
        <v>0</v>
      </c>
      <c r="H20" s="13">
        <f t="shared" si="8"/>
        <v>0</v>
      </c>
      <c r="I20" s="13">
        <f t="shared" si="8"/>
        <v>0</v>
      </c>
      <c r="J20" s="13">
        <f t="shared" si="8"/>
        <v>0</v>
      </c>
      <c r="K20" s="13">
        <f t="shared" si="8"/>
        <v>0</v>
      </c>
      <c r="L20" s="13">
        <f t="shared" si="8"/>
        <v>0</v>
      </c>
    </row>
    <row r="21" spans="1:12" x14ac:dyDescent="0.35">
      <c r="A21" s="43" t="s">
        <v>87</v>
      </c>
      <c r="B21" s="44"/>
      <c r="C21" s="46" t="e">
        <f>ROUND('Operating Budget'!G77,4)</f>
        <v>#DIV/0!</v>
      </c>
      <c r="D21" s="46" t="e">
        <f t="shared" ref="D21:L21" si="9">+C21</f>
        <v>#DIV/0!</v>
      </c>
      <c r="E21" s="46" t="e">
        <f t="shared" si="9"/>
        <v>#DIV/0!</v>
      </c>
      <c r="F21" s="46" t="e">
        <f t="shared" si="9"/>
        <v>#DIV/0!</v>
      </c>
      <c r="G21" s="46" t="e">
        <f t="shared" si="9"/>
        <v>#DIV/0!</v>
      </c>
      <c r="H21" s="46" t="e">
        <f t="shared" si="9"/>
        <v>#DIV/0!</v>
      </c>
      <c r="I21" s="46" t="e">
        <f t="shared" si="9"/>
        <v>#DIV/0!</v>
      </c>
      <c r="J21" s="46" t="e">
        <f t="shared" si="9"/>
        <v>#DIV/0!</v>
      </c>
      <c r="K21" s="46" t="e">
        <f t="shared" si="9"/>
        <v>#DIV/0!</v>
      </c>
      <c r="L21" s="46" t="e">
        <f t="shared" si="9"/>
        <v>#DIV/0!</v>
      </c>
    </row>
    <row r="23" spans="1:12" s="8" customFormat="1" ht="15" x14ac:dyDescent="0.4">
      <c r="A23" s="34" t="s">
        <v>114</v>
      </c>
      <c r="B23" s="41"/>
      <c r="C23" s="77" t="e">
        <f t="shared" ref="C23:L23" si="10">C18-C20-C21</f>
        <v>#DIV/0!</v>
      </c>
      <c r="D23" s="77" t="e">
        <f t="shared" si="10"/>
        <v>#DIV/0!</v>
      </c>
      <c r="E23" s="77" t="e">
        <f t="shared" si="10"/>
        <v>#DIV/0!</v>
      </c>
      <c r="F23" s="77" t="e">
        <f t="shared" si="10"/>
        <v>#DIV/0!</v>
      </c>
      <c r="G23" s="77" t="e">
        <f t="shared" si="10"/>
        <v>#DIV/0!</v>
      </c>
      <c r="H23" s="77" t="e">
        <f t="shared" si="10"/>
        <v>#DIV/0!</v>
      </c>
      <c r="I23" s="77" t="e">
        <f t="shared" si="10"/>
        <v>#DIV/0!</v>
      </c>
      <c r="J23" s="77" t="e">
        <f t="shared" si="10"/>
        <v>#DIV/0!</v>
      </c>
      <c r="K23" s="77" t="e">
        <f t="shared" si="10"/>
        <v>#DIV/0!</v>
      </c>
      <c r="L23" s="77" t="e">
        <f t="shared" si="10"/>
        <v>#DIV/0!</v>
      </c>
    </row>
    <row r="26" spans="1:12" s="8" customFormat="1" ht="15" x14ac:dyDescent="0.4">
      <c r="A26" s="8" t="s">
        <v>0</v>
      </c>
      <c r="C26" s="48" t="s">
        <v>77</v>
      </c>
      <c r="D26" s="48" t="s">
        <v>78</v>
      </c>
      <c r="E26" s="48" t="s">
        <v>79</v>
      </c>
      <c r="F26" s="48" t="s">
        <v>80</v>
      </c>
      <c r="G26" s="48" t="s">
        <v>81</v>
      </c>
      <c r="H26" s="48" t="s">
        <v>82</v>
      </c>
      <c r="I26" s="48" t="s">
        <v>83</v>
      </c>
      <c r="J26" s="48" t="s">
        <v>84</v>
      </c>
      <c r="K26" s="48" t="s">
        <v>85</v>
      </c>
      <c r="L26" s="48" t="s">
        <v>86</v>
      </c>
    </row>
    <row r="27" spans="1:12" s="57" customFormat="1" x14ac:dyDescent="0.35">
      <c r="A27" s="54" t="s">
        <v>63</v>
      </c>
      <c r="B27" s="55"/>
      <c r="C27" s="56">
        <f>ROUND((L8*(1+$B$4)),0)</f>
        <v>0</v>
      </c>
      <c r="D27" s="56">
        <f t="shared" ref="D27:L27" si="11">ROUND((C27*(1+$B$4)),0)</f>
        <v>0</v>
      </c>
      <c r="E27" s="56">
        <f t="shared" si="11"/>
        <v>0</v>
      </c>
      <c r="F27" s="56">
        <f t="shared" si="11"/>
        <v>0</v>
      </c>
      <c r="G27" s="56">
        <f t="shared" si="11"/>
        <v>0</v>
      </c>
      <c r="H27" s="56">
        <f t="shared" si="11"/>
        <v>0</v>
      </c>
      <c r="I27" s="56">
        <f t="shared" si="11"/>
        <v>0</v>
      </c>
      <c r="J27" s="56">
        <f t="shared" si="11"/>
        <v>0</v>
      </c>
      <c r="K27" s="56">
        <f t="shared" si="11"/>
        <v>0</v>
      </c>
      <c r="L27" s="56">
        <f t="shared" si="11"/>
        <v>0</v>
      </c>
    </row>
    <row r="28" spans="1:12" x14ac:dyDescent="0.35">
      <c r="C28" s="2"/>
      <c r="D28" s="2"/>
      <c r="E28" s="2"/>
      <c r="F28" s="2"/>
      <c r="G28" s="2"/>
      <c r="H28" s="2"/>
      <c r="I28" s="2"/>
      <c r="J28" s="2"/>
      <c r="K28" s="2"/>
      <c r="L28" s="2"/>
    </row>
    <row r="29" spans="1:12" ht="15" x14ac:dyDescent="0.4">
      <c r="A29" s="8" t="s">
        <v>12</v>
      </c>
      <c r="C29" s="2"/>
      <c r="D29" s="2"/>
      <c r="E29" s="2"/>
      <c r="F29" s="2"/>
      <c r="G29" s="2"/>
      <c r="H29" s="2"/>
      <c r="I29" s="2"/>
      <c r="J29" s="2"/>
      <c r="K29" s="2"/>
      <c r="L29" s="2"/>
    </row>
    <row r="30" spans="1:12" x14ac:dyDescent="0.35">
      <c r="A30" s="43" t="s">
        <v>13</v>
      </c>
      <c r="B30" s="44"/>
      <c r="C30" s="45">
        <f>ROUND((L11*(1+$F$4)),0)</f>
        <v>0</v>
      </c>
      <c r="D30" s="45">
        <f t="shared" ref="D30:L30" si="12">ROUND((C30*(1+$F$4)),0)</f>
        <v>0</v>
      </c>
      <c r="E30" s="45">
        <f t="shared" si="12"/>
        <v>0</v>
      </c>
      <c r="F30" s="45">
        <f t="shared" si="12"/>
        <v>0</v>
      </c>
      <c r="G30" s="45">
        <f t="shared" si="12"/>
        <v>0</v>
      </c>
      <c r="H30" s="45">
        <f t="shared" si="12"/>
        <v>0</v>
      </c>
      <c r="I30" s="45">
        <f t="shared" si="12"/>
        <v>0</v>
      </c>
      <c r="J30" s="45">
        <f t="shared" si="12"/>
        <v>0</v>
      </c>
      <c r="K30" s="45">
        <f t="shared" si="12"/>
        <v>0</v>
      </c>
      <c r="L30" s="45">
        <f t="shared" si="12"/>
        <v>0</v>
      </c>
    </row>
    <row r="31" spans="1:12" x14ac:dyDescent="0.35">
      <c r="A31" s="9" t="s">
        <v>22</v>
      </c>
      <c r="B31" s="39"/>
      <c r="C31" s="13">
        <f>ROUND((L12*(1+$F$4)),0)</f>
        <v>0</v>
      </c>
      <c r="D31" s="13">
        <f t="shared" ref="D31:L31" si="13">ROUND((C31*(1+$F$4)),0)</f>
        <v>0</v>
      </c>
      <c r="E31" s="13">
        <f t="shared" si="13"/>
        <v>0</v>
      </c>
      <c r="F31" s="13">
        <f t="shared" si="13"/>
        <v>0</v>
      </c>
      <c r="G31" s="13">
        <f t="shared" si="13"/>
        <v>0</v>
      </c>
      <c r="H31" s="13">
        <f t="shared" si="13"/>
        <v>0</v>
      </c>
      <c r="I31" s="13">
        <f t="shared" si="13"/>
        <v>0</v>
      </c>
      <c r="J31" s="13">
        <f t="shared" si="13"/>
        <v>0</v>
      </c>
      <c r="K31" s="13">
        <f t="shared" si="13"/>
        <v>0</v>
      </c>
      <c r="L31" s="13">
        <f t="shared" si="13"/>
        <v>0</v>
      </c>
    </row>
    <row r="32" spans="1:12" x14ac:dyDescent="0.35">
      <c r="A32" s="43" t="s">
        <v>29</v>
      </c>
      <c r="B32" s="44"/>
      <c r="C32" s="45">
        <f>ROUND((L13*(1+$F$4)),0)</f>
        <v>0</v>
      </c>
      <c r="D32" s="45">
        <f t="shared" ref="D32:L32" si="14">ROUND((C32*(1+$F$4)),0)</f>
        <v>0</v>
      </c>
      <c r="E32" s="45">
        <f t="shared" si="14"/>
        <v>0</v>
      </c>
      <c r="F32" s="45">
        <f t="shared" si="14"/>
        <v>0</v>
      </c>
      <c r="G32" s="45">
        <f t="shared" si="14"/>
        <v>0</v>
      </c>
      <c r="H32" s="45">
        <f t="shared" si="14"/>
        <v>0</v>
      </c>
      <c r="I32" s="45">
        <f t="shared" si="14"/>
        <v>0</v>
      </c>
      <c r="J32" s="45">
        <f t="shared" si="14"/>
        <v>0</v>
      </c>
      <c r="K32" s="45">
        <f t="shared" si="14"/>
        <v>0</v>
      </c>
      <c r="L32" s="45">
        <f t="shared" si="14"/>
        <v>0</v>
      </c>
    </row>
    <row r="33" spans="1:12" x14ac:dyDescent="0.35">
      <c r="A33" s="9" t="s">
        <v>64</v>
      </c>
      <c r="B33" s="39"/>
      <c r="C33" s="13">
        <f>ROUND((L14*(1+$F$4)),0)</f>
        <v>0</v>
      </c>
      <c r="D33" s="13">
        <f t="shared" ref="D33:L33" si="15">ROUND((C33*(1+$F$4)),0)</f>
        <v>0</v>
      </c>
      <c r="E33" s="13">
        <f t="shared" si="15"/>
        <v>0</v>
      </c>
      <c r="F33" s="13">
        <f t="shared" si="15"/>
        <v>0</v>
      </c>
      <c r="G33" s="13">
        <f t="shared" si="15"/>
        <v>0</v>
      </c>
      <c r="H33" s="13">
        <f t="shared" si="15"/>
        <v>0</v>
      </c>
      <c r="I33" s="13">
        <f t="shared" si="15"/>
        <v>0</v>
      </c>
      <c r="J33" s="13">
        <f t="shared" si="15"/>
        <v>0</v>
      </c>
      <c r="K33" s="13">
        <f t="shared" si="15"/>
        <v>0</v>
      </c>
      <c r="L33" s="13">
        <f t="shared" si="15"/>
        <v>0</v>
      </c>
    </row>
    <row r="34" spans="1:12" x14ac:dyDescent="0.35">
      <c r="A34" s="43" t="s">
        <v>65</v>
      </c>
      <c r="B34" s="44"/>
      <c r="C34" s="45">
        <f>ROUND((L15*(1+$F$4)),0)</f>
        <v>0</v>
      </c>
      <c r="D34" s="45">
        <f t="shared" ref="D34:L34" si="16">ROUND((C34*(1+$F$4)),0)</f>
        <v>0</v>
      </c>
      <c r="E34" s="45">
        <f t="shared" si="16"/>
        <v>0</v>
      </c>
      <c r="F34" s="45">
        <f t="shared" si="16"/>
        <v>0</v>
      </c>
      <c r="G34" s="45">
        <f t="shared" si="16"/>
        <v>0</v>
      </c>
      <c r="H34" s="45">
        <f t="shared" si="16"/>
        <v>0</v>
      </c>
      <c r="I34" s="45">
        <f t="shared" si="16"/>
        <v>0</v>
      </c>
      <c r="J34" s="45">
        <f t="shared" si="16"/>
        <v>0</v>
      </c>
      <c r="K34" s="45">
        <f t="shared" si="16"/>
        <v>0</v>
      </c>
      <c r="L34" s="45">
        <f t="shared" si="16"/>
        <v>0</v>
      </c>
    </row>
    <row r="35" spans="1:12" s="20" customFormat="1" x14ac:dyDescent="0.35">
      <c r="A35" s="11" t="s">
        <v>66</v>
      </c>
      <c r="B35" s="40"/>
      <c r="C35" s="14">
        <f t="shared" ref="C35:L35" si="17">SUM(C30:C34)</f>
        <v>0</v>
      </c>
      <c r="D35" s="14">
        <f t="shared" si="17"/>
        <v>0</v>
      </c>
      <c r="E35" s="14">
        <f t="shared" si="17"/>
        <v>0</v>
      </c>
      <c r="F35" s="14">
        <f t="shared" si="17"/>
        <v>0</v>
      </c>
      <c r="G35" s="14">
        <f t="shared" si="17"/>
        <v>0</v>
      </c>
      <c r="H35" s="14">
        <f t="shared" si="17"/>
        <v>0</v>
      </c>
      <c r="I35" s="14">
        <f t="shared" si="17"/>
        <v>0</v>
      </c>
      <c r="J35" s="14">
        <f t="shared" si="17"/>
        <v>0</v>
      </c>
      <c r="K35" s="14">
        <f t="shared" si="17"/>
        <v>0</v>
      </c>
      <c r="L35" s="14">
        <f t="shared" si="17"/>
        <v>0</v>
      </c>
    </row>
    <row r="36" spans="1:12" x14ac:dyDescent="0.35">
      <c r="C36" s="2"/>
      <c r="D36" s="2"/>
      <c r="E36" s="2"/>
      <c r="F36" s="2"/>
      <c r="G36" s="2"/>
      <c r="H36" s="2"/>
      <c r="I36" s="2"/>
      <c r="J36" s="2"/>
      <c r="K36" s="2"/>
      <c r="L36" s="2"/>
    </row>
    <row r="37" spans="1:12" x14ac:dyDescent="0.35">
      <c r="C37" s="2"/>
      <c r="D37" s="2"/>
      <c r="E37" s="2"/>
      <c r="F37" s="2"/>
      <c r="G37" s="2"/>
      <c r="H37" s="2"/>
      <c r="I37" s="2"/>
      <c r="J37" s="2"/>
      <c r="K37" s="2"/>
      <c r="L37" s="2"/>
    </row>
    <row r="38" spans="1:12" s="53" customFormat="1" ht="15" x14ac:dyDescent="0.4">
      <c r="A38" s="49" t="s">
        <v>116</v>
      </c>
      <c r="B38" s="50"/>
      <c r="C38" s="51">
        <f t="shared" ref="C38:L38" si="18">C27-C35</f>
        <v>0</v>
      </c>
      <c r="D38" s="51">
        <f t="shared" si="18"/>
        <v>0</v>
      </c>
      <c r="E38" s="51">
        <f t="shared" si="18"/>
        <v>0</v>
      </c>
      <c r="F38" s="51">
        <f t="shared" si="18"/>
        <v>0</v>
      </c>
      <c r="G38" s="51">
        <f t="shared" si="18"/>
        <v>0</v>
      </c>
      <c r="H38" s="51">
        <f t="shared" si="18"/>
        <v>0</v>
      </c>
      <c r="I38" s="51">
        <f t="shared" si="18"/>
        <v>0</v>
      </c>
      <c r="J38" s="51">
        <f t="shared" si="18"/>
        <v>0</v>
      </c>
      <c r="K38" s="51">
        <f t="shared" si="18"/>
        <v>0</v>
      </c>
      <c r="L38" s="51">
        <f t="shared" si="18"/>
        <v>0</v>
      </c>
    </row>
    <row r="39" spans="1:12" x14ac:dyDescent="0.35">
      <c r="C39" s="2"/>
      <c r="D39" s="2"/>
      <c r="E39" s="2"/>
      <c r="F39" s="2"/>
      <c r="G39" s="2"/>
      <c r="H39" s="2"/>
      <c r="I39" s="2"/>
      <c r="J39" s="2"/>
      <c r="K39" s="2"/>
      <c r="L39" s="2"/>
    </row>
    <row r="40" spans="1:12" x14ac:dyDescent="0.35">
      <c r="A40" s="9" t="s">
        <v>115</v>
      </c>
      <c r="B40" s="39"/>
      <c r="C40" s="13">
        <f>+L20</f>
        <v>0</v>
      </c>
      <c r="D40" s="13">
        <f t="shared" ref="D40:L40" si="19">+C40</f>
        <v>0</v>
      </c>
      <c r="E40" s="13">
        <f t="shared" si="19"/>
        <v>0</v>
      </c>
      <c r="F40" s="13">
        <f t="shared" si="19"/>
        <v>0</v>
      </c>
      <c r="G40" s="13">
        <f t="shared" si="19"/>
        <v>0</v>
      </c>
      <c r="H40" s="13">
        <f t="shared" si="19"/>
        <v>0</v>
      </c>
      <c r="I40" s="13">
        <f t="shared" si="19"/>
        <v>0</v>
      </c>
      <c r="J40" s="13">
        <f t="shared" si="19"/>
        <v>0</v>
      </c>
      <c r="K40" s="13">
        <f t="shared" si="19"/>
        <v>0</v>
      </c>
      <c r="L40" s="13">
        <f t="shared" si="19"/>
        <v>0</v>
      </c>
    </row>
    <row r="41" spans="1:12" x14ac:dyDescent="0.35">
      <c r="A41" s="43" t="s">
        <v>87</v>
      </c>
      <c r="B41" s="44"/>
      <c r="C41" s="46" t="e">
        <f>+L21</f>
        <v>#DIV/0!</v>
      </c>
      <c r="D41" s="46" t="e">
        <f t="shared" ref="D41:L41" si="20">+C41</f>
        <v>#DIV/0!</v>
      </c>
      <c r="E41" s="46" t="e">
        <f t="shared" si="20"/>
        <v>#DIV/0!</v>
      </c>
      <c r="F41" s="46" t="e">
        <f t="shared" si="20"/>
        <v>#DIV/0!</v>
      </c>
      <c r="G41" s="46" t="e">
        <f t="shared" si="20"/>
        <v>#DIV/0!</v>
      </c>
      <c r="H41" s="46" t="e">
        <f t="shared" si="20"/>
        <v>#DIV/0!</v>
      </c>
      <c r="I41" s="46" t="e">
        <f t="shared" si="20"/>
        <v>#DIV/0!</v>
      </c>
      <c r="J41" s="46" t="e">
        <f t="shared" si="20"/>
        <v>#DIV/0!</v>
      </c>
      <c r="K41" s="46" t="e">
        <f t="shared" si="20"/>
        <v>#DIV/0!</v>
      </c>
      <c r="L41" s="46" t="e">
        <f t="shared" si="20"/>
        <v>#DIV/0!</v>
      </c>
    </row>
    <row r="43" spans="1:12" s="8" customFormat="1" ht="15" x14ac:dyDescent="0.4">
      <c r="A43" s="34" t="s">
        <v>114</v>
      </c>
      <c r="B43" s="42"/>
      <c r="C43" s="77" t="e">
        <f t="shared" ref="C43:L43" si="21">C38-C40-C41</f>
        <v>#DIV/0!</v>
      </c>
      <c r="D43" s="77" t="e">
        <f t="shared" si="21"/>
        <v>#DIV/0!</v>
      </c>
      <c r="E43" s="77" t="e">
        <f t="shared" si="21"/>
        <v>#DIV/0!</v>
      </c>
      <c r="F43" s="77" t="e">
        <f t="shared" si="21"/>
        <v>#DIV/0!</v>
      </c>
      <c r="G43" s="77" t="e">
        <f t="shared" si="21"/>
        <v>#DIV/0!</v>
      </c>
      <c r="H43" s="77" t="e">
        <f t="shared" si="21"/>
        <v>#DIV/0!</v>
      </c>
      <c r="I43" s="77" t="e">
        <f t="shared" si="21"/>
        <v>#DIV/0!</v>
      </c>
      <c r="J43" s="77" t="e">
        <f t="shared" si="21"/>
        <v>#DIV/0!</v>
      </c>
      <c r="K43" s="77" t="e">
        <f t="shared" si="21"/>
        <v>#DIV/0!</v>
      </c>
      <c r="L43" s="77" t="e">
        <f t="shared" si="21"/>
        <v>#DIV/0!</v>
      </c>
    </row>
  </sheetData>
  <mergeCells count="1">
    <mergeCell ref="A1:F1"/>
  </mergeCells>
  <phoneticPr fontId="0" type="noConversion"/>
  <pageMargins left="0.5" right="0.5" top="1" bottom="1" header="0.5" footer="0.5"/>
  <pageSetup scale="83" orientation="landscape" horizontalDpi="4294967295" r:id="rId1"/>
  <headerFooter differentOddEven="1" alignWithMargins="0">
    <oddHeader>&amp;LSample Pro Forma Single Family Rentals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9C19-D832-487D-9D45-0291755E47D6}">
  <dimension ref="A1:A207"/>
  <sheetViews>
    <sheetView view="pageLayout" zoomScaleNormal="100" workbookViewId="0">
      <selection activeCell="C76" sqref="C76"/>
    </sheetView>
  </sheetViews>
  <sheetFormatPr defaultRowHeight="12.75" x14ac:dyDescent="0.35"/>
  <cols>
    <col min="1" max="1" width="119.73046875" customWidth="1"/>
  </cols>
  <sheetData>
    <row r="1" spans="1:1" x14ac:dyDescent="0.35">
      <c r="A1" s="87"/>
    </row>
    <row r="2" spans="1:1" x14ac:dyDescent="0.35">
      <c r="A2" s="61"/>
    </row>
    <row r="3" spans="1:1" x14ac:dyDescent="0.35">
      <c r="A3" s="61"/>
    </row>
    <row r="4" spans="1:1" x14ac:dyDescent="0.35">
      <c r="A4" s="61"/>
    </row>
    <row r="5" spans="1:1" x14ac:dyDescent="0.35">
      <c r="A5" s="61"/>
    </row>
    <row r="6" spans="1:1" x14ac:dyDescent="0.35">
      <c r="A6" s="61"/>
    </row>
    <row r="7" spans="1:1" x14ac:dyDescent="0.35">
      <c r="A7" s="61"/>
    </row>
    <row r="8" spans="1:1" x14ac:dyDescent="0.35">
      <c r="A8" s="61"/>
    </row>
    <row r="9" spans="1:1" x14ac:dyDescent="0.35">
      <c r="A9" s="61"/>
    </row>
    <row r="10" spans="1:1" x14ac:dyDescent="0.35">
      <c r="A10" s="61"/>
    </row>
    <row r="11" spans="1:1" x14ac:dyDescent="0.35">
      <c r="A11" s="61"/>
    </row>
    <row r="12" spans="1:1" x14ac:dyDescent="0.35">
      <c r="A12" s="61"/>
    </row>
    <row r="13" spans="1:1" x14ac:dyDescent="0.35">
      <c r="A13" s="61"/>
    </row>
    <row r="14" spans="1:1" x14ac:dyDescent="0.35">
      <c r="A14" s="61"/>
    </row>
    <row r="15" spans="1:1" x14ac:dyDescent="0.35">
      <c r="A15" s="61"/>
    </row>
    <row r="16" spans="1:1" x14ac:dyDescent="0.35">
      <c r="A16" s="61"/>
    </row>
    <row r="17" spans="1:1" x14ac:dyDescent="0.35">
      <c r="A17" s="61"/>
    </row>
    <row r="18" spans="1:1" x14ac:dyDescent="0.35">
      <c r="A18" s="61"/>
    </row>
    <row r="19" spans="1:1" x14ac:dyDescent="0.35">
      <c r="A19" s="61"/>
    </row>
    <row r="20" spans="1:1" x14ac:dyDescent="0.35">
      <c r="A20" s="61"/>
    </row>
    <row r="21" spans="1:1" x14ac:dyDescent="0.35">
      <c r="A21" s="61"/>
    </row>
    <row r="22" spans="1:1" x14ac:dyDescent="0.35">
      <c r="A22" s="61"/>
    </row>
    <row r="23" spans="1:1" x14ac:dyDescent="0.35">
      <c r="A23" s="61"/>
    </row>
    <row r="24" spans="1:1" x14ac:dyDescent="0.35">
      <c r="A24" s="61"/>
    </row>
    <row r="25" spans="1:1" x14ac:dyDescent="0.35">
      <c r="A25" s="61"/>
    </row>
    <row r="26" spans="1:1" x14ac:dyDescent="0.35">
      <c r="A26" s="61"/>
    </row>
    <row r="27" spans="1:1" x14ac:dyDescent="0.35">
      <c r="A27" s="61"/>
    </row>
    <row r="28" spans="1:1" x14ac:dyDescent="0.35">
      <c r="A28" s="61"/>
    </row>
    <row r="29" spans="1:1" x14ac:dyDescent="0.35">
      <c r="A29" s="61"/>
    </row>
    <row r="30" spans="1:1" x14ac:dyDescent="0.35">
      <c r="A30" s="61"/>
    </row>
    <row r="31" spans="1:1" x14ac:dyDescent="0.35">
      <c r="A31" s="61"/>
    </row>
    <row r="32" spans="1:1" x14ac:dyDescent="0.35">
      <c r="A32" s="61"/>
    </row>
    <row r="33" spans="1:1" x14ac:dyDescent="0.35">
      <c r="A33" s="61"/>
    </row>
    <row r="34" spans="1:1" x14ac:dyDescent="0.35">
      <c r="A34" s="61"/>
    </row>
    <row r="35" spans="1:1" x14ac:dyDescent="0.35">
      <c r="A35" s="61"/>
    </row>
    <row r="36" spans="1:1" x14ac:dyDescent="0.35">
      <c r="A36" s="61"/>
    </row>
    <row r="37" spans="1:1" x14ac:dyDescent="0.35">
      <c r="A37" s="61"/>
    </row>
    <row r="38" spans="1:1" x14ac:dyDescent="0.35">
      <c r="A38" s="61"/>
    </row>
    <row r="39" spans="1:1" x14ac:dyDescent="0.35">
      <c r="A39" s="61"/>
    </row>
    <row r="40" spans="1:1" x14ac:dyDescent="0.35">
      <c r="A40" s="61"/>
    </row>
    <row r="41" spans="1:1" x14ac:dyDescent="0.35">
      <c r="A41" s="61"/>
    </row>
    <row r="42" spans="1:1" x14ac:dyDescent="0.35">
      <c r="A42" s="61"/>
    </row>
    <row r="43" spans="1:1" x14ac:dyDescent="0.35">
      <c r="A43" s="61"/>
    </row>
    <row r="44" spans="1:1" x14ac:dyDescent="0.35">
      <c r="A44" s="61"/>
    </row>
    <row r="45" spans="1:1" x14ac:dyDescent="0.35">
      <c r="A45" s="61"/>
    </row>
    <row r="46" spans="1:1" x14ac:dyDescent="0.35">
      <c r="A46" s="61"/>
    </row>
    <row r="47" spans="1:1" x14ac:dyDescent="0.35">
      <c r="A47" s="61"/>
    </row>
    <row r="48" spans="1:1" x14ac:dyDescent="0.35">
      <c r="A48" s="61"/>
    </row>
    <row r="49" spans="1:1" x14ac:dyDescent="0.35">
      <c r="A49" s="61"/>
    </row>
    <row r="50" spans="1:1" x14ac:dyDescent="0.35">
      <c r="A50" s="61"/>
    </row>
    <row r="51" spans="1:1" x14ac:dyDescent="0.35">
      <c r="A51" s="61"/>
    </row>
    <row r="52" spans="1:1" x14ac:dyDescent="0.35">
      <c r="A52" s="61"/>
    </row>
    <row r="53" spans="1:1" x14ac:dyDescent="0.35">
      <c r="A53" s="61"/>
    </row>
    <row r="54" spans="1:1" x14ac:dyDescent="0.35">
      <c r="A54" s="61"/>
    </row>
    <row r="55" spans="1:1" x14ac:dyDescent="0.35">
      <c r="A55" s="61"/>
    </row>
    <row r="56" spans="1:1" x14ac:dyDescent="0.35">
      <c r="A56" s="61"/>
    </row>
    <row r="57" spans="1:1" x14ac:dyDescent="0.35">
      <c r="A57" s="61"/>
    </row>
    <row r="58" spans="1:1" x14ac:dyDescent="0.35">
      <c r="A58" s="61"/>
    </row>
    <row r="59" spans="1:1" x14ac:dyDescent="0.35">
      <c r="A59" s="61"/>
    </row>
    <row r="60" spans="1:1" x14ac:dyDescent="0.35">
      <c r="A60" s="61"/>
    </row>
    <row r="61" spans="1:1" x14ac:dyDescent="0.35">
      <c r="A61" s="61"/>
    </row>
    <row r="62" spans="1:1" x14ac:dyDescent="0.35">
      <c r="A62" s="61"/>
    </row>
    <row r="63" spans="1:1" x14ac:dyDescent="0.35">
      <c r="A63" s="61"/>
    </row>
    <row r="64" spans="1:1" x14ac:dyDescent="0.35">
      <c r="A64" s="61"/>
    </row>
    <row r="65" spans="1:1" x14ac:dyDescent="0.35">
      <c r="A65" s="61"/>
    </row>
    <row r="66" spans="1:1" x14ac:dyDescent="0.35">
      <c r="A66" s="61"/>
    </row>
    <row r="67" spans="1:1" x14ac:dyDescent="0.35">
      <c r="A67" s="61"/>
    </row>
    <row r="68" spans="1:1" x14ac:dyDescent="0.35">
      <c r="A68" s="61"/>
    </row>
    <row r="69" spans="1:1" x14ac:dyDescent="0.35">
      <c r="A69" s="61"/>
    </row>
    <row r="70" spans="1:1" x14ac:dyDescent="0.35">
      <c r="A70" s="61"/>
    </row>
    <row r="71" spans="1:1" x14ac:dyDescent="0.35">
      <c r="A71" s="61"/>
    </row>
    <row r="72" spans="1:1" x14ac:dyDescent="0.35">
      <c r="A72" s="61"/>
    </row>
    <row r="73" spans="1:1" x14ac:dyDescent="0.35">
      <c r="A73" s="61"/>
    </row>
    <row r="74" spans="1:1" x14ac:dyDescent="0.35">
      <c r="A74" s="61"/>
    </row>
    <row r="75" spans="1:1" x14ac:dyDescent="0.35">
      <c r="A75" s="61"/>
    </row>
    <row r="76" spans="1:1" x14ac:dyDescent="0.35">
      <c r="A76" s="61"/>
    </row>
    <row r="77" spans="1:1" x14ac:dyDescent="0.35">
      <c r="A77" s="61"/>
    </row>
    <row r="78" spans="1:1" x14ac:dyDescent="0.35">
      <c r="A78" s="61"/>
    </row>
    <row r="79" spans="1:1" x14ac:dyDescent="0.35">
      <c r="A79" s="61"/>
    </row>
    <row r="80" spans="1:1" x14ac:dyDescent="0.35">
      <c r="A80" s="61"/>
    </row>
    <row r="81" spans="1:1" x14ac:dyDescent="0.35">
      <c r="A81" s="61"/>
    </row>
    <row r="82" spans="1:1" x14ac:dyDescent="0.35">
      <c r="A82" s="61"/>
    </row>
    <row r="83" spans="1:1" x14ac:dyDescent="0.35">
      <c r="A83" s="61"/>
    </row>
    <row r="84" spans="1:1" x14ac:dyDescent="0.35">
      <c r="A84" s="61"/>
    </row>
    <row r="85" spans="1:1" x14ac:dyDescent="0.35">
      <c r="A85" s="61"/>
    </row>
    <row r="86" spans="1:1" x14ac:dyDescent="0.35">
      <c r="A86" s="61"/>
    </row>
    <row r="87" spans="1:1" x14ac:dyDescent="0.35">
      <c r="A87" s="61"/>
    </row>
    <row r="88" spans="1:1" x14ac:dyDescent="0.35">
      <c r="A88" s="61"/>
    </row>
    <row r="89" spans="1:1" x14ac:dyDescent="0.35">
      <c r="A89" s="61"/>
    </row>
    <row r="90" spans="1:1" x14ac:dyDescent="0.35">
      <c r="A90" s="61"/>
    </row>
    <row r="91" spans="1:1" x14ac:dyDescent="0.35">
      <c r="A91" s="61"/>
    </row>
    <row r="92" spans="1:1" x14ac:dyDescent="0.35">
      <c r="A92" s="61"/>
    </row>
    <row r="93" spans="1:1" x14ac:dyDescent="0.35">
      <c r="A93" s="61"/>
    </row>
    <row r="94" spans="1:1" x14ac:dyDescent="0.35">
      <c r="A94" s="61"/>
    </row>
    <row r="95" spans="1:1" x14ac:dyDescent="0.35">
      <c r="A95" s="61"/>
    </row>
    <row r="96" spans="1:1" x14ac:dyDescent="0.35">
      <c r="A96" s="61"/>
    </row>
    <row r="97" spans="1:1" x14ac:dyDescent="0.35">
      <c r="A97" s="61"/>
    </row>
    <row r="98" spans="1:1" x14ac:dyDescent="0.35">
      <c r="A98" s="61"/>
    </row>
    <row r="99" spans="1:1" x14ac:dyDescent="0.35">
      <c r="A99" s="61"/>
    </row>
    <row r="100" spans="1:1" x14ac:dyDescent="0.35">
      <c r="A100" s="61"/>
    </row>
    <row r="101" spans="1:1" x14ac:dyDescent="0.35">
      <c r="A101" s="61"/>
    </row>
    <row r="102" spans="1:1" x14ac:dyDescent="0.35">
      <c r="A102" s="61"/>
    </row>
    <row r="103" spans="1:1" x14ac:dyDescent="0.35">
      <c r="A103" s="61"/>
    </row>
    <row r="104" spans="1:1" x14ac:dyDescent="0.35">
      <c r="A104" s="61"/>
    </row>
    <row r="105" spans="1:1" x14ac:dyDescent="0.35">
      <c r="A105" s="61"/>
    </row>
    <row r="106" spans="1:1" x14ac:dyDescent="0.35">
      <c r="A106" s="61"/>
    </row>
    <row r="107" spans="1:1" x14ac:dyDescent="0.35">
      <c r="A107" s="61"/>
    </row>
    <row r="108" spans="1:1" x14ac:dyDescent="0.35">
      <c r="A108" s="61"/>
    </row>
    <row r="109" spans="1:1" x14ac:dyDescent="0.35">
      <c r="A109" s="61"/>
    </row>
    <row r="110" spans="1:1" x14ac:dyDescent="0.35">
      <c r="A110" s="61"/>
    </row>
    <row r="111" spans="1:1" x14ac:dyDescent="0.35">
      <c r="A111" s="61"/>
    </row>
    <row r="112" spans="1:1" x14ac:dyDescent="0.35">
      <c r="A112" s="61"/>
    </row>
    <row r="113" spans="1:1" x14ac:dyDescent="0.35">
      <c r="A113" s="61"/>
    </row>
    <row r="114" spans="1:1" x14ac:dyDescent="0.35">
      <c r="A114" s="61"/>
    </row>
    <row r="115" spans="1:1" x14ac:dyDescent="0.35">
      <c r="A115" s="61"/>
    </row>
    <row r="116" spans="1:1" x14ac:dyDescent="0.35">
      <c r="A116" s="61"/>
    </row>
    <row r="117" spans="1:1" x14ac:dyDescent="0.35">
      <c r="A117" s="61"/>
    </row>
    <row r="118" spans="1:1" x14ac:dyDescent="0.35">
      <c r="A118" s="61"/>
    </row>
    <row r="119" spans="1:1" x14ac:dyDescent="0.35">
      <c r="A119" s="61"/>
    </row>
    <row r="120" spans="1:1" x14ac:dyDescent="0.35">
      <c r="A120" s="61"/>
    </row>
    <row r="121" spans="1:1" x14ac:dyDescent="0.35">
      <c r="A121" s="61"/>
    </row>
    <row r="122" spans="1:1" x14ac:dyDescent="0.35">
      <c r="A122" s="61"/>
    </row>
    <row r="123" spans="1:1" x14ac:dyDescent="0.35">
      <c r="A123" s="61"/>
    </row>
    <row r="124" spans="1:1" x14ac:dyDescent="0.35">
      <c r="A124" s="61"/>
    </row>
    <row r="125" spans="1:1" x14ac:dyDescent="0.35">
      <c r="A125" s="61"/>
    </row>
    <row r="126" spans="1:1" x14ac:dyDescent="0.35">
      <c r="A126" s="61"/>
    </row>
    <row r="127" spans="1:1" x14ac:dyDescent="0.35">
      <c r="A127" s="61"/>
    </row>
    <row r="128" spans="1:1" x14ac:dyDescent="0.35">
      <c r="A128" s="61"/>
    </row>
    <row r="129" spans="1:1" x14ac:dyDescent="0.35">
      <c r="A129" s="61"/>
    </row>
    <row r="130" spans="1:1" x14ac:dyDescent="0.35">
      <c r="A130" s="61"/>
    </row>
    <row r="131" spans="1:1" x14ac:dyDescent="0.35">
      <c r="A131" s="61"/>
    </row>
    <row r="132" spans="1:1" x14ac:dyDescent="0.35">
      <c r="A132" s="61"/>
    </row>
    <row r="133" spans="1:1" x14ac:dyDescent="0.35">
      <c r="A133" s="61"/>
    </row>
    <row r="134" spans="1:1" x14ac:dyDescent="0.35">
      <c r="A134" s="61"/>
    </row>
    <row r="135" spans="1:1" x14ac:dyDescent="0.35">
      <c r="A135" s="61"/>
    </row>
    <row r="136" spans="1:1" x14ac:dyDescent="0.35">
      <c r="A136" s="61"/>
    </row>
    <row r="137" spans="1:1" x14ac:dyDescent="0.35">
      <c r="A137" s="61"/>
    </row>
    <row r="138" spans="1:1" x14ac:dyDescent="0.35">
      <c r="A138" s="61"/>
    </row>
    <row r="139" spans="1:1" x14ac:dyDescent="0.35">
      <c r="A139" s="61"/>
    </row>
    <row r="140" spans="1:1" x14ac:dyDescent="0.35">
      <c r="A140" s="61"/>
    </row>
    <row r="141" spans="1:1" x14ac:dyDescent="0.35">
      <c r="A141" s="61"/>
    </row>
    <row r="142" spans="1:1" x14ac:dyDescent="0.35">
      <c r="A142" s="61"/>
    </row>
    <row r="143" spans="1:1" x14ac:dyDescent="0.35">
      <c r="A143" s="61"/>
    </row>
    <row r="144" spans="1:1" x14ac:dyDescent="0.35">
      <c r="A144" s="61"/>
    </row>
    <row r="145" spans="1:1" x14ac:dyDescent="0.35">
      <c r="A145" s="61"/>
    </row>
    <row r="146" spans="1:1" x14ac:dyDescent="0.35">
      <c r="A146" s="61"/>
    </row>
    <row r="147" spans="1:1" x14ac:dyDescent="0.35">
      <c r="A147" s="61"/>
    </row>
    <row r="148" spans="1:1" x14ac:dyDescent="0.35">
      <c r="A148" s="60"/>
    </row>
    <row r="149" spans="1:1" x14ac:dyDescent="0.35">
      <c r="A149" s="60"/>
    </row>
    <row r="150" spans="1:1" x14ac:dyDescent="0.35">
      <c r="A150" s="60"/>
    </row>
    <row r="151" spans="1:1" x14ac:dyDescent="0.35">
      <c r="A151" s="60"/>
    </row>
    <row r="152" spans="1:1" x14ac:dyDescent="0.35">
      <c r="A152" s="60"/>
    </row>
    <row r="153" spans="1:1" x14ac:dyDescent="0.35">
      <c r="A153" s="60"/>
    </row>
    <row r="154" spans="1:1" x14ac:dyDescent="0.35">
      <c r="A154" s="60"/>
    </row>
    <row r="155" spans="1:1" x14ac:dyDescent="0.35">
      <c r="A155" s="60"/>
    </row>
    <row r="156" spans="1:1" x14ac:dyDescent="0.35">
      <c r="A156" s="60"/>
    </row>
    <row r="157" spans="1:1" x14ac:dyDescent="0.35">
      <c r="A157" s="60"/>
    </row>
    <row r="158" spans="1:1" x14ac:dyDescent="0.35">
      <c r="A158" s="60"/>
    </row>
    <row r="159" spans="1:1" x14ac:dyDescent="0.35">
      <c r="A159" s="60"/>
    </row>
    <row r="160" spans="1:1" x14ac:dyDescent="0.35">
      <c r="A160" s="60"/>
    </row>
    <row r="161" spans="1:1" x14ac:dyDescent="0.35">
      <c r="A161" s="60"/>
    </row>
    <row r="162" spans="1:1" x14ac:dyDescent="0.35">
      <c r="A162" s="60"/>
    </row>
    <row r="163" spans="1:1" x14ac:dyDescent="0.35">
      <c r="A163" s="60"/>
    </row>
    <row r="164" spans="1:1" x14ac:dyDescent="0.35">
      <c r="A164" s="60"/>
    </row>
    <row r="165" spans="1:1" x14ac:dyDescent="0.35">
      <c r="A165" s="60"/>
    </row>
    <row r="166" spans="1:1" x14ac:dyDescent="0.35">
      <c r="A166" s="60"/>
    </row>
    <row r="167" spans="1:1" x14ac:dyDescent="0.35">
      <c r="A167" s="60"/>
    </row>
    <row r="168" spans="1:1" x14ac:dyDescent="0.35">
      <c r="A168" s="60"/>
    </row>
    <row r="169" spans="1:1" x14ac:dyDescent="0.35">
      <c r="A169" s="60"/>
    </row>
    <row r="170" spans="1:1" x14ac:dyDescent="0.35">
      <c r="A170" s="60"/>
    </row>
    <row r="171" spans="1:1" x14ac:dyDescent="0.35">
      <c r="A171" s="60"/>
    </row>
    <row r="172" spans="1:1" x14ac:dyDescent="0.35">
      <c r="A172" s="60"/>
    </row>
    <row r="173" spans="1:1" x14ac:dyDescent="0.35">
      <c r="A173" s="60"/>
    </row>
    <row r="174" spans="1:1" x14ac:dyDescent="0.35">
      <c r="A174" s="60"/>
    </row>
    <row r="175" spans="1:1" x14ac:dyDescent="0.35">
      <c r="A175" s="60"/>
    </row>
    <row r="176" spans="1:1" x14ac:dyDescent="0.35">
      <c r="A176" s="60"/>
    </row>
    <row r="177" spans="1:1" x14ac:dyDescent="0.35">
      <c r="A177" s="60"/>
    </row>
    <row r="178" spans="1:1" x14ac:dyDescent="0.35">
      <c r="A178" s="60"/>
    </row>
    <row r="179" spans="1:1" x14ac:dyDescent="0.35">
      <c r="A179" s="60"/>
    </row>
    <row r="180" spans="1:1" x14ac:dyDescent="0.35">
      <c r="A180" s="60"/>
    </row>
    <row r="181" spans="1:1" x14ac:dyDescent="0.35">
      <c r="A181" s="60"/>
    </row>
    <row r="182" spans="1:1" x14ac:dyDescent="0.35">
      <c r="A182" s="60"/>
    </row>
    <row r="183" spans="1:1" x14ac:dyDescent="0.35">
      <c r="A183" s="60"/>
    </row>
    <row r="184" spans="1:1" x14ac:dyDescent="0.35">
      <c r="A184" s="60"/>
    </row>
    <row r="185" spans="1:1" x14ac:dyDescent="0.35">
      <c r="A185" s="60"/>
    </row>
    <row r="186" spans="1:1" x14ac:dyDescent="0.35">
      <c r="A186" s="60"/>
    </row>
    <row r="187" spans="1:1" x14ac:dyDescent="0.35">
      <c r="A187" s="60"/>
    </row>
    <row r="188" spans="1:1" x14ac:dyDescent="0.35">
      <c r="A188" s="60"/>
    </row>
    <row r="189" spans="1:1" x14ac:dyDescent="0.35">
      <c r="A189" s="60"/>
    </row>
    <row r="190" spans="1:1" x14ac:dyDescent="0.35">
      <c r="A190" s="60"/>
    </row>
    <row r="191" spans="1:1" x14ac:dyDescent="0.35">
      <c r="A191" s="60"/>
    </row>
    <row r="192" spans="1:1" x14ac:dyDescent="0.35">
      <c r="A192" s="60"/>
    </row>
    <row r="193" spans="1:1" x14ac:dyDescent="0.35">
      <c r="A193" s="60"/>
    </row>
    <row r="194" spans="1:1" x14ac:dyDescent="0.35">
      <c r="A194" s="60"/>
    </row>
    <row r="195" spans="1:1" x14ac:dyDescent="0.35">
      <c r="A195" s="60"/>
    </row>
    <row r="196" spans="1:1" x14ac:dyDescent="0.35">
      <c r="A196" s="60"/>
    </row>
    <row r="197" spans="1:1" x14ac:dyDescent="0.35">
      <c r="A197" s="60"/>
    </row>
    <row r="198" spans="1:1" x14ac:dyDescent="0.35">
      <c r="A198" s="60"/>
    </row>
    <row r="199" spans="1:1" x14ac:dyDescent="0.35">
      <c r="A199" s="60"/>
    </row>
    <row r="200" spans="1:1" x14ac:dyDescent="0.35">
      <c r="A200" s="60"/>
    </row>
    <row r="201" spans="1:1" x14ac:dyDescent="0.35">
      <c r="A201" s="60"/>
    </row>
    <row r="202" spans="1:1" x14ac:dyDescent="0.35">
      <c r="A202" s="60"/>
    </row>
    <row r="203" spans="1:1" x14ac:dyDescent="0.35">
      <c r="A203" s="60"/>
    </row>
    <row r="204" spans="1:1" x14ac:dyDescent="0.35">
      <c r="A204" s="60"/>
    </row>
    <row r="205" spans="1:1" x14ac:dyDescent="0.35">
      <c r="A205" s="60"/>
    </row>
    <row r="206" spans="1:1" x14ac:dyDescent="0.35">
      <c r="A206" s="60"/>
    </row>
    <row r="207" spans="1:1" x14ac:dyDescent="0.35">
      <c r="A207" s="6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Development Costs</vt:lpstr>
      <vt:lpstr>Operating Budget</vt:lpstr>
      <vt:lpstr>20 Year Cash Flow Projection</vt:lpstr>
      <vt:lpstr>Guide</vt:lpstr>
    </vt:vector>
  </TitlesOfParts>
  <Company>Enterprise Community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Pro Forma Single Family Rentals</dc:title>
  <dc:subject/>
  <dc:creator>Peter Werwath</dc:creator>
  <cp:lastModifiedBy>Dave Benneth</cp:lastModifiedBy>
  <cp:lastPrinted>2024-09-25T06:22:59Z</cp:lastPrinted>
  <dcterms:created xsi:type="dcterms:W3CDTF">2010-05-08T14:19:47Z</dcterms:created>
  <dcterms:modified xsi:type="dcterms:W3CDTF">2024-10-09T17:50:30Z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